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 name="Sheet2" sheetId="2" r:id="rId2"/>
    <sheet name="Sheet3" sheetId="3" r:id="rId3"/>
  </sheets>
  <definedNames>
    <definedName name="_xlnm._FilterDatabase" localSheetId="0" hidden="1">Sheet1!$A$5:$AD$376</definedName>
    <definedName name="_xlnm.Print_Titles" localSheetId="0">Sheet1!$2:$4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<sst xmlns="http://schemas.openxmlformats.org/spreadsheetml/2006/main" count="4481" uniqueCount="1753">
  <si>
    <t>古丈县2023年度巩固拓展脱贫攻坚成果和衔接乡村振兴项目计划完成情况表</t>
  </si>
  <si>
    <t>序号</t>
  </si>
  <si>
    <t>项目批准
文号</t>
  </si>
  <si>
    <t>项目名称</t>
  </si>
  <si>
    <t>项目所属任务方向</t>
  </si>
  <si>
    <t>主管单位</t>
  </si>
  <si>
    <t>实施单位</t>
  </si>
  <si>
    <t>建设地点</t>
  </si>
  <si>
    <t>项目类别</t>
  </si>
  <si>
    <t>项目建设内容</t>
  </si>
  <si>
    <t>项目金额</t>
  </si>
  <si>
    <t>项目建设计划开始日期</t>
  </si>
  <si>
    <t>项目建设计划完工日期</t>
  </si>
  <si>
    <t>绩效目标</t>
  </si>
  <si>
    <t>项目受益
总户数和总人数</t>
  </si>
  <si>
    <t>受益贫困总户数和总人数</t>
  </si>
  <si>
    <t>群众参与和利益联结机制</t>
  </si>
  <si>
    <t>资金来源及级次</t>
  </si>
  <si>
    <t>支出规模</t>
  </si>
  <si>
    <t>支出进度</t>
  </si>
  <si>
    <t>备注</t>
  </si>
  <si>
    <t>衔接资金</t>
  </si>
  <si>
    <t>其他整合资金</t>
  </si>
  <si>
    <t>合计</t>
  </si>
  <si>
    <t>中央</t>
  </si>
  <si>
    <t>省级</t>
  </si>
  <si>
    <t>市级</t>
  </si>
  <si>
    <t>县级</t>
  </si>
  <si>
    <t>整合资金</t>
  </si>
  <si>
    <t>古振发[2023]2号</t>
  </si>
  <si>
    <t>小白水库除险加固</t>
  </si>
  <si>
    <t>巩固脱贫成果和乡村振兴</t>
  </si>
  <si>
    <t>县水利局</t>
  </si>
  <si>
    <t>米多村</t>
  </si>
  <si>
    <t>产业发展</t>
  </si>
  <si>
    <t>主坝整治加固（防浪墙），坝体防渗，坝基坝肩防渗，中间副坝整加固土方培厚，库尾副坝整治加固</t>
  </si>
  <si>
    <t>恢复蓄水能力4万方，恢复灌溉面积300亩。解决125人农田灌溉。</t>
  </si>
  <si>
    <t>25户125人</t>
  </si>
  <si>
    <t>3户7人</t>
  </si>
  <si>
    <t>劳务带动</t>
  </si>
  <si>
    <t>默戎镇龙鼻嘴村新建水厂工程</t>
  </si>
  <si>
    <t>龙鼻嘴村</t>
  </si>
  <si>
    <t>基础设施</t>
  </si>
  <si>
    <t>默戎镇龙鼻嘴村新建水厂1座(拦水坝1座，进水池1座，输水管道DN125mm总长4268m，一体净水器1台，供水管道DN125mm总长315m)</t>
  </si>
  <si>
    <t>解决3000人饮水困难</t>
  </si>
  <si>
    <t>600户3000人</t>
  </si>
  <si>
    <t>34户102人</t>
  </si>
  <si>
    <t>解决村民便捷通行</t>
  </si>
  <si>
    <t>默戎镇李家寨村人饮水毁维修工程</t>
  </si>
  <si>
    <t>李家村</t>
  </si>
  <si>
    <t>新建泵房1座及配套设施，铺设管网3200米</t>
  </si>
  <si>
    <t>完善农村基础设施，巩固提升90人饮水安全保障</t>
  </si>
  <si>
    <t>18户90人</t>
  </si>
  <si>
    <t>4户12人</t>
  </si>
  <si>
    <t>改善全体村民供水质量</t>
  </si>
  <si>
    <t>毛坪水库除险加固</t>
  </si>
  <si>
    <t>对冲村</t>
  </si>
  <si>
    <t>上游坝坡整治加固，坝顶整治加固，下游坝坡整治加固，坝体防渗处理，坝基防渗灌浆，溢洪道改造加固，下游坝址农田防护处理，输放水设施改造加固，原涵管套管封堵，防汛上坝公路硬化。</t>
  </si>
  <si>
    <t>恢复灌溉面积150亩。巩固提升550人饮水安全保障</t>
  </si>
  <si>
    <t>110户550人</t>
  </si>
  <si>
    <t>12户21人</t>
  </si>
  <si>
    <t>梨木界水库除险加固</t>
  </si>
  <si>
    <t>李家洞村</t>
  </si>
  <si>
    <t>大坝坝基及两岸坝肩进行灌浆防渗处理，增设防浪墙，坝顶路面硬化。溢洪道改造加固，输放水设施改造加固等配套设施。</t>
  </si>
  <si>
    <t>恢复蓄水能力3万方，巩固提升2200人饮水安全保障。</t>
  </si>
  <si>
    <t>440户2200人</t>
  </si>
  <si>
    <t>8户16人</t>
  </si>
  <si>
    <t>红石林镇红石林村老司岩片区饮水安全巩固提升工程</t>
  </si>
  <si>
    <t>红石林村</t>
  </si>
  <si>
    <t>加压设备1套，新建水池2个，铺设输配水管网9000米</t>
  </si>
  <si>
    <t>巩固提升135人饮水安全</t>
  </si>
  <si>
    <t>33户135人</t>
  </si>
  <si>
    <t>11户42人</t>
  </si>
  <si>
    <t>古丈县岩头寨镇枞树村饮水安全巩固提升工程</t>
  </si>
  <si>
    <t>枞树村</t>
  </si>
  <si>
    <t>铺设输配水管网2750米，及配套设施</t>
  </si>
  <si>
    <t>完善农村基础设施，巩固提升64人饮水安全保障</t>
  </si>
  <si>
    <t>13户64人</t>
  </si>
  <si>
    <t>2户4人</t>
  </si>
  <si>
    <t>古丈县古阳镇柑子坪村田马寨饮水安全巩固提升工程</t>
  </si>
  <si>
    <t>柑子坪村</t>
  </si>
  <si>
    <t>新建水源一座，新建集水井1座，泵房一座，50方清水池1座，输配水管网4209.5米，消毒间1座，安装供电设备、消毒设备各一套。</t>
  </si>
  <si>
    <t>解决28户89人饮水，提高群众满意度</t>
  </si>
  <si>
    <t>28户89人</t>
  </si>
  <si>
    <t>3户8人</t>
  </si>
  <si>
    <t>古阳镇长潭村水库安置区安全饮水工程</t>
  </si>
  <si>
    <t>长潭村</t>
  </si>
  <si>
    <t>新建水池1座、输配水管道1200m</t>
  </si>
  <si>
    <t>完善农村基础设施，巩固提升120人饮水安全保障</t>
  </si>
  <si>
    <t>24户120人</t>
  </si>
  <si>
    <t>7户15人</t>
  </si>
  <si>
    <t>古阳镇溪流墨村大寨防洪渠工程</t>
  </si>
  <si>
    <t>溪流墨村</t>
  </si>
  <si>
    <t>新修防洪渠一条</t>
  </si>
  <si>
    <t>改善180户农户生产生活，保障全村老百姓生命安全</t>
  </si>
  <si>
    <t>36户180人</t>
  </si>
  <si>
    <t>6户17人</t>
  </si>
  <si>
    <t>古阳镇会溪村报垭组饮水安全巩固提升工程</t>
  </si>
  <si>
    <t>会溪村</t>
  </si>
  <si>
    <t>新建水源池4处，集水池1处，老旧水源池维修2处，集水池1处，铺设输配水管网7080米</t>
  </si>
  <si>
    <t>完善农村基础设施，巩固提升56人饮水安全保障</t>
  </si>
  <si>
    <t>11户56人</t>
  </si>
  <si>
    <t>1户3人</t>
  </si>
  <si>
    <t>高峰镇淘金村黑岩包组供水工程</t>
  </si>
  <si>
    <t>淘金村</t>
  </si>
  <si>
    <t>新建水源池1个、集水池、清水池1个，电排设备一套，铺设PE输配水管网5900米，DN50镀锌钢管4.5t</t>
  </si>
  <si>
    <t>巩固提升268人饮水安全标准</t>
  </si>
  <si>
    <t>54户268人</t>
  </si>
  <si>
    <t>12户25人</t>
  </si>
  <si>
    <t>高峰镇凉水村安全饮水巩固提升工程</t>
  </si>
  <si>
    <t>凉水村</t>
  </si>
  <si>
    <t>新建蓄水池4座，水源池2座，铺设输配水管网970米，加压设备1套</t>
  </si>
  <si>
    <t>完善农村基础设施，巩固提升93人饮水安全保障</t>
  </si>
  <si>
    <t>19户93人</t>
  </si>
  <si>
    <t>4户9人</t>
  </si>
  <si>
    <t>断龙山镇田家洞村杨米茶枯饮水安全巩固提升工程</t>
  </si>
  <si>
    <t>田家洞村</t>
  </si>
  <si>
    <t>新建水池1个，新铺设输供水管网8000米，新增加压设备一套</t>
  </si>
  <si>
    <t>完善农村基础设施，巩固提升54人饮水安全保障</t>
  </si>
  <si>
    <t>11户54人</t>
  </si>
  <si>
    <t>2户5人</t>
  </si>
  <si>
    <t>断龙山镇田家洞村喜其哈饮水安全巩固提升工程</t>
  </si>
  <si>
    <t>铺设管道50000米及附属设施</t>
  </si>
  <si>
    <t>完善农村基础设施，巩固提升89人饮水安全保障</t>
  </si>
  <si>
    <t>20户89人</t>
  </si>
  <si>
    <t>断龙山镇田家洞村田田家洞片区饮水安全巩固提升工程</t>
  </si>
  <si>
    <t>铺设管道2500米及附属设施</t>
  </si>
  <si>
    <t>完善农村基础设施，巩固提升53人饮水安全保障</t>
  </si>
  <si>
    <t>10户53人</t>
  </si>
  <si>
    <t>2户6人</t>
  </si>
  <si>
    <t>断龙山镇田家洞村报吾列饮水安全巩固提升工程</t>
  </si>
  <si>
    <t>新建蓄水池1个、加压设备1套，铺设管道41000米及附属设施</t>
  </si>
  <si>
    <t>完善农村基础设施，巩固提升50人饮水安全保障</t>
  </si>
  <si>
    <t>11户50人</t>
  </si>
  <si>
    <t>4户13人</t>
  </si>
  <si>
    <t>断龙山镇尚家村饮水安全巩固提升工程</t>
  </si>
  <si>
    <t>尚家村</t>
  </si>
  <si>
    <t>打井1口，加压设备1套，新建水池1个，铺设输配水管网14700米</t>
  </si>
  <si>
    <t>巩固提升545人饮水安全保障</t>
  </si>
  <si>
    <t>121户545人</t>
  </si>
  <si>
    <t>37户233人</t>
  </si>
  <si>
    <t>断龙山镇梅塔村饮水安全巩固提升工程</t>
  </si>
  <si>
    <t>梅塔村</t>
  </si>
  <si>
    <t>打井1口，加压设备4套，新建水池2个，铺设输配水管网7200米</t>
  </si>
  <si>
    <t>135户545人</t>
  </si>
  <si>
    <t>45户271人</t>
  </si>
  <si>
    <t>断龙山镇集中供水改造工程</t>
  </si>
  <si>
    <t>改造絮凝池1做，沉淀池1座，过滤池1座，管道50米</t>
  </si>
  <si>
    <t>完善农村基础设施，巩固提升55人饮水安全保障</t>
  </si>
  <si>
    <t>11户55人</t>
  </si>
  <si>
    <t>曹家村杨柳冲水库除险加固</t>
  </si>
  <si>
    <t>曹家村</t>
  </si>
  <si>
    <t>大坝加固,路面硬化等。</t>
  </si>
  <si>
    <t>恢复蓄水能力3万方，恢复灌溉面积200亩。解决492人农田灌溉。</t>
  </si>
  <si>
    <t>98户492人</t>
  </si>
  <si>
    <t>14户28人</t>
  </si>
  <si>
    <t>黄金茶基地培管</t>
  </si>
  <si>
    <t>革命老区发展</t>
  </si>
  <si>
    <t>县农业农村局</t>
  </si>
  <si>
    <t>县民政局</t>
  </si>
  <si>
    <t>叭喇村</t>
  </si>
  <si>
    <t>叭喇村集体经济产业园区茶叶培管480亩</t>
  </si>
  <si>
    <t>53户村民参与日常培管、茶叶采摘增加村民收入,改善村民生活水平。</t>
  </si>
  <si>
    <t>111户466人</t>
  </si>
  <si>
    <t>58户200人</t>
  </si>
  <si>
    <t>农村电商发展</t>
  </si>
  <si>
    <t>县科工信局</t>
  </si>
  <si>
    <t>古丈县</t>
  </si>
  <si>
    <t>2个村以上开展茶叶、柑橘、弥猴桃等农副产品销售活动，5个村以上的农户开展电商培训。</t>
  </si>
  <si>
    <t>促进农产品网络销售，带动农村各类人员创业就业，实现脱贫增收致富；带动县域特色产业实现转型升级和促进发展</t>
  </si>
  <si>
    <t>20户125人</t>
  </si>
  <si>
    <t>10户50人</t>
  </si>
  <si>
    <t>2023年巴夯-小岩寨-穿洞路基新修工程</t>
  </si>
  <si>
    <t>县交通运输局</t>
  </si>
  <si>
    <t>河蓬村</t>
  </si>
  <si>
    <t>新修长450米，宽4.5米，挖次坚石4029m³</t>
  </si>
  <si>
    <t>改善204人出行、运输条件，完善农村基础设施，提高群众满意度</t>
  </si>
  <si>
    <t>43户204人</t>
  </si>
  <si>
    <t>21户67人</t>
  </si>
  <si>
    <t>2023年崩山村大公路至潭家公路硬化项目</t>
  </si>
  <si>
    <t>崩山村</t>
  </si>
  <si>
    <t>1958.91㎡公路硬化</t>
  </si>
  <si>
    <t>改善100人出行、运输条件，完善农村基础设施，提高群众满意度</t>
  </si>
  <si>
    <t>28户100人</t>
  </si>
  <si>
    <t>4户16人</t>
  </si>
  <si>
    <t>2023年断龙镇米多村卡讨至梅塔通组公路工程</t>
  </si>
  <si>
    <t>1480.62㎡公路硬化砼路面</t>
  </si>
  <si>
    <t>改善96人出行、运输条件，完善农村基础设施，提高群众满意度</t>
  </si>
  <si>
    <t>96户324人</t>
  </si>
  <si>
    <t>32户96人</t>
  </si>
  <si>
    <t>2023年干打坪-罗依溪治公路建设</t>
  </si>
  <si>
    <t>坐龙峡村</t>
  </si>
  <si>
    <t>843.29m³挡土墙</t>
  </si>
  <si>
    <t>改善93人出行、运输条件，完善农村基础设施，提高群众满意度</t>
  </si>
  <si>
    <t>43户93人</t>
  </si>
  <si>
    <t>16户36人</t>
  </si>
  <si>
    <t>2023年高峰镇陈家村沙溪至包木坪公路硬化工程</t>
  </si>
  <si>
    <t>陈家村</t>
  </si>
  <si>
    <t>3337.27m2公路硬化</t>
  </si>
  <si>
    <t>改善132人出行、运输条件，完善农村基础设施，提高群众满意度</t>
  </si>
  <si>
    <t>31户124人</t>
  </si>
  <si>
    <t>21户65人</t>
  </si>
  <si>
    <t>2023年古阳镇天桥山村4组公路硬化工程</t>
  </si>
  <si>
    <t>天桥山村</t>
  </si>
  <si>
    <t>2336.29㎡公路硬化</t>
  </si>
  <si>
    <t>43户100人</t>
  </si>
  <si>
    <t>14户41人</t>
  </si>
  <si>
    <t>2023年古阳镇天桥山村9组公路硬化工程</t>
  </si>
  <si>
    <t>1399.46㎡公路硬化砼路面</t>
  </si>
  <si>
    <t>2023年古丈县古阳镇江洋溪村两叉溪口至会溪村青梅组公路硬化工程</t>
  </si>
  <si>
    <t>江洋溪村</t>
  </si>
  <si>
    <t>通组硬化0.1公里，C25砼路面1962㎡</t>
  </si>
  <si>
    <t>改善160人出行、运输条件，完善农村基础设施，提高群众满意度</t>
  </si>
  <si>
    <t>44户160人</t>
  </si>
  <si>
    <t>20户76人</t>
  </si>
  <si>
    <t>2023年古丈县古阳镇栖凤村枫香坡通组公路硬化工程</t>
  </si>
  <si>
    <t>栖凤湖村</t>
  </si>
  <si>
    <t>通组硬化0.8公里，C25砼路面3293㎡</t>
  </si>
  <si>
    <t>改善165人出行、运输条件，完善农村基础设施，提高群众满意度</t>
  </si>
  <si>
    <t>45户165人</t>
  </si>
  <si>
    <t>8户20人</t>
  </si>
  <si>
    <t>2023年古丈县古阳镇且茶村7组、10组通组公路硬化工程</t>
  </si>
  <si>
    <t>且茶村</t>
  </si>
  <si>
    <t>通组硬化0.1公里，C25砼路面1526㎡</t>
  </si>
  <si>
    <t>改善121人出行、运输条件，完善农村基础设施，提高群众满意度</t>
  </si>
  <si>
    <t>30户121人</t>
  </si>
  <si>
    <t>12户34人</t>
  </si>
  <si>
    <t>2023年古丈县古阳镇苏家村老寨过水路面工程</t>
  </si>
  <si>
    <t>苏家村</t>
  </si>
  <si>
    <t>挡土墙685.45m³</t>
  </si>
  <si>
    <t>改善300人出行、运输条件，完善农村基础设施，提高群众满意度</t>
  </si>
  <si>
    <t>98户300人</t>
  </si>
  <si>
    <t>47户228人</t>
  </si>
  <si>
    <t>2023年古丈县默戎镇夯楼村通村公路硬化工程</t>
  </si>
  <si>
    <t>夯娄村</t>
  </si>
  <si>
    <t>C30砼路面1024㎡，挡土墙54.35m³，挖土方36m³，填方60.8m³</t>
  </si>
  <si>
    <t>改善135人出行、运输条件，完善农村基础设施，提高群众满意度</t>
  </si>
  <si>
    <t>106户314人</t>
  </si>
  <si>
    <t>36户135人</t>
  </si>
  <si>
    <t>2023年红石林镇花兰至龙王湖公路水毁工程建设</t>
  </si>
  <si>
    <t>建设全长0.1公里，主动防护网562㎡</t>
  </si>
  <si>
    <t>改善158人出行、运输条件，完善农村基础设施，提高群众满意度</t>
  </si>
  <si>
    <t>65户158人</t>
  </si>
  <si>
    <t>3户11人</t>
  </si>
  <si>
    <t>2023年花椒坨组公路硬化</t>
  </si>
  <si>
    <t>葫芦坪村</t>
  </si>
  <si>
    <t>1376.33㎡硬化</t>
  </si>
  <si>
    <t>改善60人出行、运输条件，完善农村基础设施，提高群众满意度</t>
  </si>
  <si>
    <t>20户60人</t>
  </si>
  <si>
    <t>10户34人</t>
  </si>
  <si>
    <t>2023年林场亮坨-山枣村溶田公路建设工程</t>
  </si>
  <si>
    <t>山枣村</t>
  </si>
  <si>
    <t>挡土墙399.61m³</t>
  </si>
  <si>
    <t>改善130人出行、运输条件，完善农村基础设施，提高群众满意度</t>
  </si>
  <si>
    <t>42户130人</t>
  </si>
  <si>
    <t>10户40人</t>
  </si>
  <si>
    <t>2023年且茶九组-撮溪-团包</t>
  </si>
  <si>
    <t>1.2公里新建，路基6米，挖石方12018m³</t>
  </si>
  <si>
    <t>改善187人出行、运输条件，完善农村基础设施，提高群众满意度</t>
  </si>
  <si>
    <t>60户187人</t>
  </si>
  <si>
    <t>13户48人</t>
  </si>
  <si>
    <t>2023年三岔路口-老虎塔</t>
  </si>
  <si>
    <t>0.3公里路基整修及硬化，C25砼路面1195㎡</t>
  </si>
  <si>
    <t>改善85人出行、运输条件，完善农村基础设施，提高群众满意度</t>
  </si>
  <si>
    <t>40户85人</t>
  </si>
  <si>
    <t>22户48人</t>
  </si>
  <si>
    <t>2023年细塔村部-大岩板-铺上公路建设工程</t>
  </si>
  <si>
    <t>细塔村</t>
  </si>
  <si>
    <t>476.21m³挡土墙</t>
  </si>
  <si>
    <t>改善183人出行、运输条件，完善农村基础设施，提高群众满意度</t>
  </si>
  <si>
    <t>59户183人</t>
  </si>
  <si>
    <t>18户62人</t>
  </si>
  <si>
    <t>2023年岩头寨镇草潭村文家湾组上组通组公路硬化工程</t>
  </si>
  <si>
    <t>草潭村</t>
  </si>
  <si>
    <t>998.02㎡硬化</t>
  </si>
  <si>
    <t>22户96人</t>
  </si>
  <si>
    <t>5户20人</t>
  </si>
  <si>
    <t>2023年岩头寨镇磨子坪村柴沟寨通组公路硬化工程</t>
  </si>
  <si>
    <t>磨子坪村</t>
  </si>
  <si>
    <t>公路硬化599㎡</t>
  </si>
  <si>
    <t>17户130人</t>
  </si>
  <si>
    <t>8户39人</t>
  </si>
  <si>
    <t>2023年岩头寨镇土溪村毛坪-土溪坪新建公路微建设工程</t>
  </si>
  <si>
    <t>土溪村</t>
  </si>
  <si>
    <t>挡土墙687.40m³</t>
  </si>
  <si>
    <t>13户100人</t>
  </si>
  <si>
    <t>阿瓢-八十坪公路建设工程</t>
  </si>
  <si>
    <t>窝瓢村</t>
  </si>
  <si>
    <t>挡土墙910m³</t>
  </si>
  <si>
    <t>改善108人出行、运输条件，完善农村基础设施，提高群众满意度</t>
  </si>
  <si>
    <t>52户108人</t>
  </si>
  <si>
    <t>33户70人</t>
  </si>
  <si>
    <t>板栗-椿木冲公路路基整修工程</t>
  </si>
  <si>
    <t>板栗村</t>
  </si>
  <si>
    <t>碎石垫层1818.1m2</t>
  </si>
  <si>
    <t>改善105人出行、运输条件，完善农村基础设施，提高群众满意度</t>
  </si>
  <si>
    <t>50户105人</t>
  </si>
  <si>
    <t>20户45人</t>
  </si>
  <si>
    <t>大溪坡公路及附属工程</t>
  </si>
  <si>
    <t>竹山村</t>
  </si>
  <si>
    <t>506.16平方米，水泥砼路面</t>
  </si>
  <si>
    <t>改善76人出行、运输条件，完善农村基础设施，提高群众满意度</t>
  </si>
  <si>
    <t>21户76人</t>
  </si>
  <si>
    <t>断龙山镇米多村信比佬至枯列新修通组公路</t>
  </si>
  <si>
    <t>新修公路3公里，道路整修1.5公里，堡坎550方</t>
  </si>
  <si>
    <t>26户100人</t>
  </si>
  <si>
    <t>11户45人</t>
  </si>
  <si>
    <t>断龙山镇坐苦坝村三百洞码头公路安保工程</t>
  </si>
  <si>
    <t>坐苦坝村</t>
  </si>
  <si>
    <t>108.46m钢筋防撞护栏</t>
  </si>
  <si>
    <t>改善190人出行、运输条件，完善农村基础设施，提高群众满意度</t>
  </si>
  <si>
    <t>68户190人</t>
  </si>
  <si>
    <t>43户126人</t>
  </si>
  <si>
    <t>高峰镇凉水村部至冉家包至下报木新建公路工程</t>
  </si>
  <si>
    <t>挡土墙586.91m3,挖石方9780.42m3</t>
  </si>
  <si>
    <t>改善89人出行、运输条件，完善农村基础设施，提高群众满意度</t>
  </si>
  <si>
    <t>24户89人</t>
  </si>
  <si>
    <t>14户55人</t>
  </si>
  <si>
    <t>高峰镇淘金村黑岩包至大寨窄路加宽工程</t>
  </si>
  <si>
    <t>394㎡砼路面加宽</t>
  </si>
  <si>
    <t>改善120人出行、运输条件，完善农村基础设施，提高群众满意度</t>
  </si>
  <si>
    <t>35户120人</t>
  </si>
  <si>
    <t>20户64人</t>
  </si>
  <si>
    <t>古丈县断龙山镇白溪关通组公路改线工程</t>
  </si>
  <si>
    <t>白溪关村</t>
  </si>
  <si>
    <t>通组硬化0.8公里，C25砼路面1147.7㎡，填方3734m³</t>
  </si>
  <si>
    <t>改善86人出行、运输条件，完善农村基础设施，提高群众满意度</t>
  </si>
  <si>
    <t>20户86人</t>
  </si>
  <si>
    <t>1户4人</t>
  </si>
  <si>
    <t>古丈县断龙山镇米多村坐苦土至王料好层公路硬化工程</t>
  </si>
  <si>
    <t>浆砌片石挡土墙23.32m³、C25混凝土挡土墙49.2m³、级配碎石调平层9131.75㎡、C25砼路面2999.03</t>
  </si>
  <si>
    <t>改善58人出行、运输条件，完善农村基础设施，提高群众满意度</t>
  </si>
  <si>
    <t>13户58人</t>
  </si>
  <si>
    <t>8户35人</t>
  </si>
  <si>
    <t>古丈县断龙山镇溪龙车村农村应急水毁项目</t>
  </si>
  <si>
    <t>溪龙车村</t>
  </si>
  <si>
    <t>浆砌挡土墙29.93m³、混凝土挡土墙149.03m³、钢筋混凝土护栏69.3m</t>
  </si>
  <si>
    <t>改善113人出行、运输条件，完善农村基础设施，提高群众满意度</t>
  </si>
  <si>
    <t>31户113人</t>
  </si>
  <si>
    <t>18户55人</t>
  </si>
  <si>
    <t>古丈县断龙山镇细塔村、杨家河村农村应急水毁项目</t>
  </si>
  <si>
    <t>细塔村、杨家河村</t>
  </si>
  <si>
    <t>浆砌挡土墙230.58m³</t>
  </si>
  <si>
    <t>改善225人出行、运输条件，完善农村基础设施，提高群众满意度</t>
  </si>
  <si>
    <t>32户225人</t>
  </si>
  <si>
    <t>25户182人</t>
  </si>
  <si>
    <t>古丈县断龙山镇细塔村牙查苦-东阁公路新修工程</t>
  </si>
  <si>
    <t>365m³挡土墙，865m³挖石方</t>
  </si>
  <si>
    <t>古丈县高峰镇八水村第二批农村应急水毁项目</t>
  </si>
  <si>
    <t>八水村</t>
  </si>
  <si>
    <t>1、路肩挡土墙：158.84m³，清方80m³</t>
  </si>
  <si>
    <t>26户85人</t>
  </si>
  <si>
    <t>12户36人</t>
  </si>
  <si>
    <t>古丈县高峰镇古高公路至石门寨农村应急水毁工程</t>
  </si>
  <si>
    <t>石门寨村</t>
  </si>
  <si>
    <t>1、清运塌方：900m³
2、路肩挡土墙：3246.48m³
3、Φ60圆管涵：1道8米
4、拆除波形钢板护栏：400m
5、安装波形钢板护栏：480m</t>
  </si>
  <si>
    <t>改善90人出行、运输条件，完善农村基础设施，提高群众满意度</t>
  </si>
  <si>
    <t>24户90人</t>
  </si>
  <si>
    <t>古丈县高峰镇三坪村A段第二批农村应急水毁项目</t>
  </si>
  <si>
    <t>三坪村</t>
  </si>
  <si>
    <t>1、路肩挡土墙：336.86m³，填方529.92m³，路面66.24㎡</t>
  </si>
  <si>
    <t>22户60人</t>
  </si>
  <si>
    <t>6户15人</t>
  </si>
  <si>
    <t>古丈县高峰镇三坪村B段第二批农村应急水毁项目</t>
  </si>
  <si>
    <t>1、路肩挡土墙：567.56m³</t>
  </si>
  <si>
    <t>古丈县高峰镇徐家岭第二批农村应急水毁项目</t>
  </si>
  <si>
    <t>1、路肩挡土墙：242.2m³，混凝土挡土墙85.75m³，清塌方529.92m³，波形钢板35m</t>
  </si>
  <si>
    <t>改善55人出行、运输条件，完善农村基础设施，提高群众满意度</t>
  </si>
  <si>
    <t>12户55人</t>
  </si>
  <si>
    <t>0户0人</t>
  </si>
  <si>
    <t>古丈县古阳镇柑子坪村农村应急水毁项目（蛤蟆溪路段）</t>
  </si>
  <si>
    <t>浆切挡土墙：102m³</t>
  </si>
  <si>
    <t>改善83人出行、运输条件，完善农村基础设施，提高群众满意度</t>
  </si>
  <si>
    <t>26户83人</t>
  </si>
  <si>
    <t>16户67人</t>
  </si>
  <si>
    <t>古丈县古阳镇高坳村长潭至响水洞至高坳水毁应急工程</t>
  </si>
  <si>
    <t>高坳村</t>
  </si>
  <si>
    <t>1、浆切挡土墙：290.32m³</t>
  </si>
  <si>
    <t>22户85人</t>
  </si>
  <si>
    <t>1户2人</t>
  </si>
  <si>
    <t>古丈县古阳镇古阳村水毁应急工程</t>
  </si>
  <si>
    <t>古阳村</t>
  </si>
  <si>
    <t xml:space="preserve">1、浆切挡土墙：411.64m³ </t>
  </si>
  <si>
    <t>改善200人出行、运输条件，完善农村基础设施，提高群众满意度</t>
  </si>
  <si>
    <t>54户200人</t>
  </si>
  <si>
    <t>15户46人</t>
  </si>
  <si>
    <t>古丈县古阳镇江洋溪村水毁应急工程</t>
  </si>
  <si>
    <t xml:space="preserve">1、浆切挡土墙：371.94m³   </t>
  </si>
  <si>
    <t>古丈县古阳镇罗依溪村箭坛口、马安子公路水毁应急工程</t>
  </si>
  <si>
    <t>罗依溪村</t>
  </si>
  <si>
    <t xml:space="preserve">1、浆切挡土墙：417.41m³  </t>
  </si>
  <si>
    <t>改善75人出行、运输条件，完善农村基础设施，提高群众满意度</t>
  </si>
  <si>
    <t>23户75人</t>
  </si>
  <si>
    <t>9户37人</t>
  </si>
  <si>
    <t>古丈县古阳镇排茹村通村公路水毁应急工程</t>
  </si>
  <si>
    <t>排茹村</t>
  </si>
  <si>
    <t xml:space="preserve">1、浆砌挡土墙：946.37m³    </t>
  </si>
  <si>
    <t>改善140人出行、运输条件，完善农村基础设施，提高群众满意度</t>
  </si>
  <si>
    <t>47户140人</t>
  </si>
  <si>
    <t>16户46人</t>
  </si>
  <si>
    <t>古丈县古丈县古阳镇三八库水毁应急工程</t>
  </si>
  <si>
    <t xml:space="preserve">1、浆切挡土墙：276.79m³  </t>
  </si>
  <si>
    <t>古丈县红石林镇白果树村水毁应急工程</t>
  </si>
  <si>
    <t>白果树村</t>
  </si>
  <si>
    <t>路面420㎡</t>
  </si>
  <si>
    <t>38户96人</t>
  </si>
  <si>
    <t>15户62人</t>
  </si>
  <si>
    <t>古丈县红石林镇龙天坪村石灰厂至村部公路加宽工程</t>
  </si>
  <si>
    <t>龙天坪村</t>
  </si>
  <si>
    <t>挖土方3490.1m³、挖石方2326.7m³、路基填方626.8m³、砌石护肩墙600.97m³</t>
  </si>
  <si>
    <t>42户158人</t>
  </si>
  <si>
    <t>5户15人</t>
  </si>
  <si>
    <t>古丈县默戎镇翁草产业路整修及硬化工程</t>
  </si>
  <si>
    <t>翁草村</t>
  </si>
  <si>
    <t>水稳层1040m³、封层2647.95m³、表处m³、沥青路面m³、清运塌方163.5m³</t>
  </si>
  <si>
    <t>34户108人</t>
  </si>
  <si>
    <t>10户43人</t>
  </si>
  <si>
    <t>古丈县默戎镇翁草村开发产业路整修及硬化工程</t>
  </si>
  <si>
    <t>挖除旧路面267.935m³、边沟350m、级配碎石底基层2729㎡、水泥稳定碎石基层2436.07㎡</t>
  </si>
  <si>
    <t>26户108人</t>
  </si>
  <si>
    <t>古丈县岩头寨岩咀村王泥溪进寨道路硬化工程建设</t>
  </si>
  <si>
    <t>岩咀村</t>
  </si>
  <si>
    <t>硬化道路513.85㎡。</t>
  </si>
  <si>
    <t>13户60人</t>
  </si>
  <si>
    <t>古丈县岩头寨镇白竹村水毁应急工程</t>
  </si>
  <si>
    <t>白竹村</t>
  </si>
  <si>
    <t>浆砌石挡土墙300立方米</t>
  </si>
  <si>
    <t>改善62人出行、运输条件，完善农村基础设施，提高群众满意度</t>
  </si>
  <si>
    <t>20户62人</t>
  </si>
  <si>
    <t>8户24人</t>
  </si>
  <si>
    <t>古丈县岩头寨镇枞树村，山枣村漆树界水毁应急工程</t>
  </si>
  <si>
    <t>枞树村，山枣村</t>
  </si>
  <si>
    <t>1、路肩挡土墙：317.96m³
2、Φ80圆管涵：7m
3、18CM厚C25砼路面：40㎡</t>
  </si>
  <si>
    <t>26户90人</t>
  </si>
  <si>
    <t>古丈县岩头寨镇火麻村，磨刀村水毁应急工程</t>
  </si>
  <si>
    <t>火麻村，磨刀村</t>
  </si>
  <si>
    <t>挡土墙237.25m³</t>
  </si>
  <si>
    <t>改善80人出行、运输条件，完善农村基础设施，提高群众满意度</t>
  </si>
  <si>
    <t>24户80人</t>
  </si>
  <si>
    <t>6户24人</t>
  </si>
  <si>
    <t>古丈县岩头寨镇磨子村烂泥田-财狗庄下水毁应急工程</t>
  </si>
  <si>
    <t>磨子村</t>
  </si>
  <si>
    <t xml:space="preserve">浆砌片石挡土墙：1328.5m³
</t>
  </si>
  <si>
    <t>25户75人</t>
  </si>
  <si>
    <t>10户29人</t>
  </si>
  <si>
    <t>古丈县岩头寨镇磨子村水毁应急工程</t>
  </si>
  <si>
    <t>挡土墙250m³</t>
  </si>
  <si>
    <t>改善54人出行、运输条件，完善农村基础设施，提高群众满意度</t>
  </si>
  <si>
    <t>18户54人</t>
  </si>
  <si>
    <t>6户16人</t>
  </si>
  <si>
    <t>古丈县岩头寨镇土溪村上碗沟组公路硬化工程</t>
  </si>
  <si>
    <t>公路硬化1223.55㎡</t>
  </si>
  <si>
    <t>改善150人出行、运输条件，完善农村基础设施，提高群众满意度</t>
  </si>
  <si>
    <t>33户150人</t>
  </si>
  <si>
    <t>7户28人</t>
  </si>
  <si>
    <t>蒿竹溪-金华洞公路建设工程</t>
  </si>
  <si>
    <t>湾坪村</t>
  </si>
  <si>
    <t>挖石方6147.93m³</t>
  </si>
  <si>
    <t>拉达饶-细塔河路基整修工程</t>
  </si>
  <si>
    <t>3930㎡泥结碎石面层</t>
  </si>
  <si>
    <t>李根云坳田-茶叶坡路基整修工程</t>
  </si>
  <si>
    <t>杨家河村</t>
  </si>
  <si>
    <t>4356.93㎡泥结碎石面层</t>
  </si>
  <si>
    <t>改善170人出行、运输条件，完善农村基础设施，提高群众满意度</t>
  </si>
  <si>
    <t>38户170人</t>
  </si>
  <si>
    <t>6户21人</t>
  </si>
  <si>
    <t>麻冲沟-竹皮溪</t>
  </si>
  <si>
    <t>洞坪村</t>
  </si>
  <si>
    <t>挡土墙467.47m³</t>
  </si>
  <si>
    <t>改善74人出行、运输条件，完善农村基础设施，提高群众满意度</t>
  </si>
  <si>
    <t>18户74人</t>
  </si>
  <si>
    <t>默戎镇夯吾苗寨公路及附属工程</t>
  </si>
  <si>
    <t>牛角山村</t>
  </si>
  <si>
    <t>5cm厚中粒式沥青面层9234㎡</t>
  </si>
  <si>
    <t>改善155人出行、带动旅游经济，完善农村基础设施，提高群众满意度</t>
  </si>
  <si>
    <t>41户155人</t>
  </si>
  <si>
    <t>18户52人</t>
  </si>
  <si>
    <t>默戎镇李家村李家-排料新建公路建设工程</t>
  </si>
  <si>
    <t>挡土墙1652.m³</t>
  </si>
  <si>
    <t>改善157人出行、运输条件，完善农村基础设施，提高群众满意度</t>
  </si>
  <si>
    <t>51户157人</t>
  </si>
  <si>
    <t>22户68人</t>
  </si>
  <si>
    <t>默戎镇翁草村公路改造工程</t>
  </si>
  <si>
    <t>7674.54㎡AC-13沥青混合料路面</t>
  </si>
  <si>
    <t>默戎镇翁草村进寨公路及附属工程</t>
  </si>
  <si>
    <t>373.93㎡砼路面</t>
  </si>
  <si>
    <t>排若村-夯排若组公路工程</t>
  </si>
  <si>
    <t>新修0.38公里公路，宽4.5米，挖次坚石3370m³</t>
  </si>
  <si>
    <t>改善164人出行、运输条件，完善农村基础设施，提高群众满意度</t>
  </si>
  <si>
    <t>56户164人</t>
  </si>
  <si>
    <t>18户50人</t>
  </si>
  <si>
    <t>坪坝镇窝瓢-大寨新建公路工程</t>
  </si>
  <si>
    <t>2087.56m³挡土墙</t>
  </si>
  <si>
    <t>且茶至大坝公路旅游产业公路新建工程</t>
  </si>
  <si>
    <t>挡土墙2552.98m³</t>
  </si>
  <si>
    <t>改善94人出行、运输条件，完善农村基础设施，提高群众满意度</t>
  </si>
  <si>
    <t>26户94人</t>
  </si>
  <si>
    <t>塘夯坨-狗脑山公路新建工程</t>
  </si>
  <si>
    <t>新窝村</t>
  </si>
  <si>
    <t>挖石方8029.34m3</t>
  </si>
  <si>
    <t>改善92人出行、运输条件，完善农村基础设施，提高群众满意度</t>
  </si>
  <si>
    <t>25户92人</t>
  </si>
  <si>
    <t>10户37人</t>
  </si>
  <si>
    <t>田家草-田家湾-蒋家寨-树栖柯-田家路基整修工程</t>
  </si>
  <si>
    <t>6929.21㎡泥结碎石面层</t>
  </si>
  <si>
    <t>21户58人</t>
  </si>
  <si>
    <t>16户42人</t>
  </si>
  <si>
    <t>细塔村部-大岩板通组公路硬化工程</t>
  </si>
  <si>
    <t>1205.72㎡公路硬化砼路面</t>
  </si>
  <si>
    <t>细塔村溶田-牙吉河路基整修工程</t>
  </si>
  <si>
    <t>挡土墙158.50m³</t>
  </si>
  <si>
    <t>乡林场-王家组路基整修工程</t>
  </si>
  <si>
    <t>镇溪村</t>
  </si>
  <si>
    <t>11225.05㎡泥结碎石</t>
  </si>
  <si>
    <t>改善70人出行、运输条件，完善农村基础设施，提高群众满意度</t>
  </si>
  <si>
    <t>21户70人</t>
  </si>
  <si>
    <t>18户63人</t>
  </si>
  <si>
    <t>小报吾列通组公路</t>
  </si>
  <si>
    <t>569.41㎡公路硬化砼路面</t>
  </si>
  <si>
    <t>岩头寨镇野竹村巩寨组水桐湾公路堡坎工程</t>
  </si>
  <si>
    <t>野竹村</t>
  </si>
  <si>
    <t>挡土墙1596.76m³</t>
  </si>
  <si>
    <t>10户75人</t>
  </si>
  <si>
    <t>张家坪公路及附属工程</t>
  </si>
  <si>
    <t>张家村</t>
  </si>
  <si>
    <t>320m³挡土墙，108.60m³填方</t>
  </si>
  <si>
    <t>改善159人出行、带动旅游经济，完善农村基础设施，提高群众满意度</t>
  </si>
  <si>
    <t>40户159人</t>
  </si>
  <si>
    <t>23户58人</t>
  </si>
  <si>
    <t>竹山寨公路及附属工程</t>
  </si>
  <si>
    <t>公路硬化411.86米。</t>
  </si>
  <si>
    <t>16户60人</t>
  </si>
  <si>
    <t>3户12人</t>
  </si>
  <si>
    <t>高望界国有林场林业产业提质改造</t>
  </si>
  <si>
    <t>欠发达国有林场</t>
  </si>
  <si>
    <t>高望界国有林场</t>
  </si>
  <si>
    <t>高峰镇</t>
  </si>
  <si>
    <t>完成151亩茶叶基地产业道建设、茶园复垦、抗旱保水、补植、修剪、施肥、竹鞭挡墙、防病治虫、技术培训等；完成300亩油茶基地割灌除草、修枝、施肥、补植及机耕道建设。</t>
  </si>
  <si>
    <t>培植林业产业，壮大集体经济收入，增加45户村民劳务收入，提升森林质量</t>
  </si>
  <si>
    <t>45户130人</t>
  </si>
  <si>
    <t>10户32人</t>
  </si>
  <si>
    <t>劳务交通补贴</t>
  </si>
  <si>
    <t>县人社局</t>
  </si>
  <si>
    <t>到户类</t>
  </si>
  <si>
    <t>本县籍内从未享受劳务交通补助脱贫劳动力、监测对象群体发放劳务补助</t>
  </si>
  <si>
    <t>帮助脱贫劳动力、监测帮扶对象群体增加家庭收入</t>
  </si>
  <si>
    <t>485户485人</t>
  </si>
  <si>
    <t>直接帮扶</t>
  </si>
  <si>
    <t>就业帮扶车间</t>
  </si>
  <si>
    <t>稳岗补贴：带动1名脱贫劳动力或监测对象就业给予补贴。</t>
  </si>
  <si>
    <t>带动脱贫人口就业稳岗，增加收入1000元以上</t>
  </si>
  <si>
    <t>162户162人</t>
  </si>
  <si>
    <t>村部入口公路硬化工程</t>
  </si>
  <si>
    <t>默戎镇人民政府</t>
  </si>
  <si>
    <t>公路硬化170米</t>
  </si>
  <si>
    <t>48户164人</t>
  </si>
  <si>
    <t>6户23人</t>
  </si>
  <si>
    <t>村集体经济水稻产业发展项目</t>
  </si>
  <si>
    <t>县农机事务中心</t>
  </si>
  <si>
    <t>亚家村</t>
  </si>
  <si>
    <t>购置3台高速插秧机,2台手扶插秧机，5台插秧辅助设备,1台拖拉机，为村集体提供社会化服务。</t>
  </si>
  <si>
    <t>帮助220脱贫户发展产业，增加收入，巩固脱贫攻坚成果</t>
  </si>
  <si>
    <t>220户896人</t>
  </si>
  <si>
    <t>20户95人</t>
  </si>
  <si>
    <t>村集体经济水稻产业基地建设</t>
  </si>
  <si>
    <t>建设育秧大棚及水塔、水泵，为村集体提供社会化服务</t>
  </si>
  <si>
    <t>帮助150脱贫户发展产业，增加收入，巩固脱贫攻坚成果</t>
  </si>
  <si>
    <t>150户624人</t>
  </si>
  <si>
    <t>39户180人</t>
  </si>
  <si>
    <t>古丈县农村公路白坡至叭喇k6+000等水毁整修工程</t>
  </si>
  <si>
    <t>县公路建设养护中心</t>
  </si>
  <si>
    <t>护墙2121.6m³、钢筋砼214.4m³、借土填方910m³、Φ80管涵8m</t>
  </si>
  <si>
    <t>改善741人出行、运输条件，完善农村基础设施，提高群众满意度</t>
  </si>
  <si>
    <t>242户741人</t>
  </si>
  <si>
    <t>181户487人</t>
  </si>
  <si>
    <t>古丈县农村公路草塘至岩头寨k4+300等水毁整修工程</t>
  </si>
  <si>
    <t>老寨村</t>
  </si>
  <si>
    <t>Φ50管涵2座11m、1*1梁涵4座33m、1*1水沟20m³、砼路面175m2</t>
  </si>
  <si>
    <t>改善578人出行、运输条件，完善农村基础设施，提高群众满意度</t>
  </si>
  <si>
    <t>77户578人</t>
  </si>
  <si>
    <t>2户8人</t>
  </si>
  <si>
    <t>古丈县农村公路草塘至岩头寨水毁整修工程</t>
  </si>
  <si>
    <t>1*1梁涵2座13m、0.6*0.6水沟13m</t>
  </si>
  <si>
    <t>改善769人出行、运输条件，完善农村基础设施，提高群众满意度</t>
  </si>
  <si>
    <t>103户769人</t>
  </si>
  <si>
    <t>古丈县农村公路岔路口至柴沟上寨k0+420水毁整修工程</t>
  </si>
  <si>
    <t>修建护墙102m³</t>
  </si>
  <si>
    <t>改善639人出行、运输条件，完善农村基础设施，提高群众满意度</t>
  </si>
  <si>
    <t>85户639人</t>
  </si>
  <si>
    <t>13户52人</t>
  </si>
  <si>
    <t>古丈县农村公路高寨至红旗水库水毁整修工程</t>
  </si>
  <si>
    <t>火麻村</t>
  </si>
  <si>
    <t>公路整修2.1km</t>
  </si>
  <si>
    <t>改善746人出行、运输条件，完善农村基础设施，提高群众满意度</t>
  </si>
  <si>
    <t>99户746人</t>
  </si>
  <si>
    <t>古丈县农村公路官坪至岩寨k1+270等水毁整修工程</t>
  </si>
  <si>
    <t>护墙564.30m3、Φ60管涵2座15m</t>
  </si>
  <si>
    <t>改善732人出行、运输条件，完善农村基础设施，提高群众满意度</t>
  </si>
  <si>
    <t>150户732人</t>
  </si>
  <si>
    <t>36户132人</t>
  </si>
  <si>
    <t>古丈县农村公路蒿根至山羊洞k2+200等水毁整修工程</t>
  </si>
  <si>
    <t>蒿根村</t>
  </si>
  <si>
    <t>护墙2050.5m³、清运坍方1120m、路基卸载170m³、路基补强127m³、路面264.5㎡m、波形护栏40m、借土填方156m³、</t>
  </si>
  <si>
    <t>改善812人出行、运输条件，完善农村基础设施，提高群众满意度</t>
  </si>
  <si>
    <t>108户812人</t>
  </si>
  <si>
    <t>古丈县农村公路李家洞至分水界k4+100水毁整修工程</t>
  </si>
  <si>
    <t>护墙2303.47m3防撞墙54.6路面33.15㎡</t>
  </si>
  <si>
    <t>改善1328人出行、运输条件，完善农村基础设施，提高群众满意度</t>
  </si>
  <si>
    <t>289户1328人</t>
  </si>
  <si>
    <t>18户72人</t>
  </si>
  <si>
    <t>古丈县农村公路李家洞至老官坪k2+100等水毁整修工程</t>
  </si>
  <si>
    <t>1*1梁涵2座19m</t>
  </si>
  <si>
    <t>古丈县农村公路两河口至鲇溪k0+900水毁整修工程</t>
  </si>
  <si>
    <t>鲇溪村</t>
  </si>
  <si>
    <t>护墙760m³</t>
  </si>
  <si>
    <t>改善573人出行、运输条件，完善农村基础设施，提高群众满意度</t>
  </si>
  <si>
    <t>76户573人</t>
  </si>
  <si>
    <t>古丈县农村公路两河口至碗沟溪k0+020等水毁整修工程</t>
  </si>
  <si>
    <t>护墙1709.6m³、Φ80管涵15m、Φ50管涵8m、Φ40管涵6m、路面661m³、填方2984m³、防撞墙34.1m、路面175m²</t>
  </si>
  <si>
    <t>古丈县农村公路龙鼻嘴桥至大坳k0+700等水毁整修工程</t>
  </si>
  <si>
    <t>护墙461.35m3</t>
  </si>
  <si>
    <t>改善774人出行、运输条件，完善农村基础设施，提高群众满意度</t>
  </si>
  <si>
    <t>135户774人</t>
  </si>
  <si>
    <t>17户45人</t>
  </si>
  <si>
    <t>古丈县农村公路毛坪至翁草k0+960等水毁整修工程</t>
  </si>
  <si>
    <t>护墙2080.53m3</t>
  </si>
  <si>
    <t>198户741人</t>
  </si>
  <si>
    <t>56户213人</t>
  </si>
  <si>
    <t>古丈县农村公路排口至排达牛k1+100等水毁整修工程</t>
  </si>
  <si>
    <t>护墙3190.08m3、1*1梁涵12.4m、整修钢波84m</t>
  </si>
  <si>
    <t>改善503人出行、运输条件，完善农村基础设施，提高群众满意度</t>
  </si>
  <si>
    <t>158户503人</t>
  </si>
  <si>
    <t>39户139人</t>
  </si>
  <si>
    <t>古丈县农村公路溶田至亮坨k0+200等水毁整修工程</t>
  </si>
  <si>
    <t>护墙721m³</t>
  </si>
  <si>
    <t>改善743人出行、运输条件，完善农村基础设施，提高群众满意度</t>
  </si>
  <si>
    <t>99户743人</t>
  </si>
  <si>
    <t>古丈县农村公路三道河至田麻k5+600水毁整修工程</t>
  </si>
  <si>
    <t>修建护墙936m³</t>
  </si>
  <si>
    <t>改善543人出行、运输条件，完善农村基础设施，提高群众满意度</t>
  </si>
  <si>
    <t>165户543人</t>
  </si>
  <si>
    <t>70户275人</t>
  </si>
  <si>
    <t>古丈县农村公路沙湾至公洋坪k0+720等水毁整修工程</t>
  </si>
  <si>
    <t>路面116.6m、1*1涵洞34.5m、涵洞护墙92m³、护墙8572m³</t>
  </si>
  <si>
    <t>改善943人出行、运输条件，完善农村基础设施，提高群众满意度</t>
  </si>
  <si>
    <t>279户943人</t>
  </si>
  <si>
    <t>77户248人</t>
  </si>
  <si>
    <t>古丈县农村公路山枣至磨刀k0+480等水毁整修工程</t>
  </si>
  <si>
    <t>磨刀村</t>
  </si>
  <si>
    <t>路面636.72㎡、护墙142m3、Φ60管涵2座14.2m</t>
  </si>
  <si>
    <t>改善698人出行、运输条件，完善农村基础设施，提高群众满意度</t>
  </si>
  <si>
    <t>102户698人</t>
  </si>
  <si>
    <t>35户68人</t>
  </si>
  <si>
    <t>古丈县农村公路山枣至竹山k0+800等水毁整修工程</t>
  </si>
  <si>
    <t>护墙1075m³、路面169m、借土填方1669m²、防撞墙25m、护墙39m³</t>
  </si>
  <si>
    <t>古丈县农村公路梳头溪至杨家河k7+700等水毁整修工程</t>
  </si>
  <si>
    <t>护墙1144m³、防撞墙90m、借土填方332m³、路面110m、波形护栏44m、清理坍方3000m³、护墙基础28.44m³、</t>
  </si>
  <si>
    <t>改善803人出行、运输条件，完善农村基础设施，提高群众满意度</t>
  </si>
  <si>
    <t>298户803人</t>
  </si>
  <si>
    <t>28户84人</t>
  </si>
  <si>
    <t>古丈县农村公路太坪至双溪k1+100等水毁整修工程</t>
  </si>
  <si>
    <t>Φ60管涵3座19m、护墙1583.05、水沟海底15m2、清运坍方960m3、整修钢波344m、0.6*0.6水沟71.2m、砼路面48㎡</t>
  </si>
  <si>
    <t>改善645人出行、运输条件，完善农村基础设施，提高群众满意度</t>
  </si>
  <si>
    <t>304户1193人</t>
  </si>
  <si>
    <t>127户493人</t>
  </si>
  <si>
    <t>古丈县农村公路太坪至双溪k2+600水毁整修工程</t>
  </si>
  <si>
    <t>护墙533.84m3、路面64m2、整修钢波72m</t>
  </si>
  <si>
    <t>古丈县农村公路太坪至双溪k4+000水毁整修工程</t>
  </si>
  <si>
    <t>护墙3183.36㎡、新做钢波92m、路面59.29㎡</t>
  </si>
  <si>
    <t>126户645人</t>
  </si>
  <si>
    <t>63户240人</t>
  </si>
  <si>
    <t>古丈县农村公路田麻至草塘k10+750等水毁整修工程</t>
  </si>
  <si>
    <t>护墙727m³、1*1梁涵16.3m、清运坍方2925m³</t>
  </si>
  <si>
    <t>古丈县农村公路田麻至草塘水毁整修工程</t>
  </si>
  <si>
    <t>1*1梁涵6.5m、0.4*0.4水沟110m、护墙3.6m³</t>
  </si>
  <si>
    <t>古丈县农村公路田麻至高峰k23+600等水毁整修工程</t>
  </si>
  <si>
    <t>岩坳村</t>
  </si>
  <si>
    <t>清运坍方3724m3</t>
  </si>
  <si>
    <t>改善1232人出行、运输条件，完善农村基础设施，提高群众满意度</t>
  </si>
  <si>
    <t>384户1232人</t>
  </si>
  <si>
    <t>102户348人</t>
  </si>
  <si>
    <t>古丈县农村公路田麻至河蓬公路水毁整修工程</t>
  </si>
  <si>
    <t>丫角村</t>
  </si>
  <si>
    <t>护墙361.13m3、整修钢波64m、1*1梁涵1座7m、Φ50管涵1座7m</t>
  </si>
  <si>
    <t>195户698人</t>
  </si>
  <si>
    <t>120户475人</t>
  </si>
  <si>
    <t>古丈县农村公路湾坪至岩山k4+800等水毁整修工程</t>
  </si>
  <si>
    <t>护墙769.7841m³，1*1梁涵6m，砼路面26.82m³，清理坍方500m³</t>
  </si>
  <si>
    <t>改善843人出行、运输条件，完善农村基础设施，提高群众满意度</t>
  </si>
  <si>
    <t>112户843人</t>
  </si>
  <si>
    <t>15户60人</t>
  </si>
  <si>
    <t>古丈县农村公路王泥溪至丫施k0+400等水毁整修工程</t>
  </si>
  <si>
    <t>护墙677.2m³、Φ100管涵7m、路面15.96㎡</t>
  </si>
  <si>
    <t>改善748人出行、运输条件，完善农村基础设施，提高群众满意度</t>
  </si>
  <si>
    <t>100户748人</t>
  </si>
  <si>
    <t>17户68人</t>
  </si>
  <si>
    <t>古丈县农村公路溪口至窝米k2+200水毁整修工程</t>
  </si>
  <si>
    <t>溪口村</t>
  </si>
  <si>
    <t>护墙128m³、切方228m³、右护墙砼533m³</t>
  </si>
  <si>
    <t>改善759人出行、运输条件，完善农村基础设施，提高群众满意度</t>
  </si>
  <si>
    <t>232户759人</t>
  </si>
  <si>
    <t>109户398人</t>
  </si>
  <si>
    <t>古丈县农村公路岩头寨至白洋洞k0+200水毁整修工程</t>
  </si>
  <si>
    <t>岩头寨村</t>
  </si>
  <si>
    <t>护墙1375.153m³，借土填方897.6m³</t>
  </si>
  <si>
    <t>改善687人出行、运输条件，完善农村基础设施，提高群众满意度</t>
  </si>
  <si>
    <t>92户687人</t>
  </si>
  <si>
    <t>古丈县农村公路岩头寨至分水界k0+130等水毁整修工程</t>
  </si>
  <si>
    <t>1*1梁涵1座7.5m、护墙92.7m³</t>
  </si>
  <si>
    <t>古丈县农村公路竹山寨岔路口至洞冲水毁整修工程</t>
  </si>
  <si>
    <t>公路整修1.7km</t>
  </si>
  <si>
    <t>改善541人出行、运输条件，完善农村基础设施，提高群众满意度</t>
  </si>
  <si>
    <t>72户541人</t>
  </si>
  <si>
    <t>古丈县农村县城至双溪k0+500公路水毁整修工程</t>
  </si>
  <si>
    <t>南山村</t>
  </si>
  <si>
    <t>护墙995.66m3、砼路面113.56m2整修钢波32m</t>
  </si>
  <si>
    <t>200户732人</t>
  </si>
  <si>
    <t>103户381人</t>
  </si>
  <si>
    <t>古丈县栖凤大道至栖凤大坝农村公路安全生命防护工程</t>
  </si>
  <si>
    <t>波形护栏及混凝土防撞护栏</t>
  </si>
  <si>
    <t>改善668人出行、运输条件，完善农村基础设施，提高群众满意度</t>
  </si>
  <si>
    <t>167户668人</t>
  </si>
  <si>
    <t>古丈县岩头寨镇Y020线农村公路安全生命防护工程</t>
  </si>
  <si>
    <t>白洋洞村</t>
  </si>
  <si>
    <t>改善685人出行、运输条件，完善农村基础设施，提高群众满意度</t>
  </si>
  <si>
    <t>91户685人</t>
  </si>
  <si>
    <t>默戎镇农村户厕改造项目</t>
  </si>
  <si>
    <t>县乡村振兴局</t>
  </si>
  <si>
    <t>默戎镇</t>
  </si>
  <si>
    <t>默戎镇10个村卫生厕所改造</t>
  </si>
  <si>
    <t>改善10个村监测户及一般农户农村居住环境</t>
  </si>
  <si>
    <t>451户1826人</t>
  </si>
  <si>
    <t>234户785人</t>
  </si>
  <si>
    <t>默戎镇公益性岗位补助</t>
  </si>
  <si>
    <t>默戎镇10个村公益性岗位补助</t>
  </si>
  <si>
    <t>解决全镇10个村监测对象就业问题，增加收入</t>
  </si>
  <si>
    <t>71户256人</t>
  </si>
  <si>
    <t>15户52人</t>
  </si>
  <si>
    <t>默戎镇监测户产业发展扶持项目</t>
  </si>
  <si>
    <t>对全镇符合条件的监测户产业发展支持</t>
  </si>
  <si>
    <t>鼓励25户产业发展，增加收入巩固脱贫攻坚成果</t>
  </si>
  <si>
    <t>25户54人</t>
  </si>
  <si>
    <t>默戎镇龙鼻嘴村应急消防水池建设</t>
  </si>
  <si>
    <t>新建水池300立方</t>
  </si>
  <si>
    <t>巩固提升895人饮水安全，保障农户生命财产安全</t>
  </si>
  <si>
    <t>231户895人</t>
  </si>
  <si>
    <t>默戎镇龙鼻嘴村应急消防水池水管网铺设建设</t>
  </si>
  <si>
    <t>引入管3000m、进村管道1000m、村里至主干道PE管1600m</t>
  </si>
  <si>
    <t>默戎镇牛角山村夯吾苗寨旅游产业基础设施建设</t>
  </si>
  <si>
    <t>县文化旅游广电局</t>
  </si>
  <si>
    <t>新建人行道及安全隐患整治1500米，及人居环境整治</t>
  </si>
  <si>
    <t>改善220群众生产生活条件，完善旅游基础设施，促进旅游产业发展，增加收入</t>
  </si>
  <si>
    <t>41户220人</t>
  </si>
  <si>
    <t>15户42人</t>
  </si>
  <si>
    <t>默戎镇农村庭院经济建设</t>
  </si>
  <si>
    <t>发展130户以上已脱贫人口及监测户特色种植、养殖、手工等方面的庭院经济</t>
  </si>
  <si>
    <t>帮助78户农户发展产业，增加收入，巩固脱贫攻坚成果</t>
  </si>
  <si>
    <t>78户219人</t>
  </si>
  <si>
    <t>默戎镇农村住房安全改造</t>
  </si>
  <si>
    <t>农村住房安全改造108户</t>
  </si>
  <si>
    <t>保障210户农村住房安全，改善生产生活条件，增加群众满意度。</t>
  </si>
  <si>
    <t>96户210人</t>
  </si>
  <si>
    <t>35户107人</t>
  </si>
  <si>
    <t>默戎镇万岩村牛角山茶叶基地产业路硬化建设项目</t>
  </si>
  <si>
    <t>万岩村</t>
  </si>
  <si>
    <t>万岩村牛角山茶叶基地产业路硬化长2km,宽3.5m</t>
  </si>
  <si>
    <t>解决204人农产品运输困难</t>
  </si>
  <si>
    <t>69户204人</t>
  </si>
  <si>
    <t>3户6人</t>
  </si>
  <si>
    <t>默戎镇万岩村小花园组新修通组公路工程</t>
  </si>
  <si>
    <t>新修公路1.5公里</t>
  </si>
  <si>
    <t>69户150人</t>
  </si>
  <si>
    <t>默戎镇翁草村“白叶一号”茶叶产业园区水渠建设</t>
  </si>
  <si>
    <t>新建翁草村“白叶一号”茶叶园区防洪水渠1500米</t>
  </si>
  <si>
    <t>改善200贫困农户生产生活条件，完善农业生产基础设施</t>
  </si>
  <si>
    <t>46户200人</t>
  </si>
  <si>
    <t>默戎镇翁草村“白叶一号”产业园区建设</t>
  </si>
  <si>
    <t>翁草村600亩“白叶一号”产业园土地流转及培管</t>
  </si>
  <si>
    <t>帮助80脱贫户发展产业，增加收入，巩固脱贫攻坚成果</t>
  </si>
  <si>
    <t>23户80人</t>
  </si>
  <si>
    <t>默戎镇中寨村“五特建设”</t>
  </si>
  <si>
    <t>县文旅广局</t>
  </si>
  <si>
    <t>中寨村</t>
  </si>
  <si>
    <t>阳光安置区产业路硬化3000㎡，游步道建设500m，民族特色旅游景观建设5处及其它乡村旅游配套设施建设。</t>
  </si>
  <si>
    <t>保护和建设少数民族特色村镇，推动少数民族地区发展，带动旅游发展</t>
  </si>
  <si>
    <t>313户1230人</t>
  </si>
  <si>
    <t>33户72人</t>
  </si>
  <si>
    <t>默戎镇中寨村旅游基础设施堡坎</t>
  </si>
  <si>
    <t>浆砌挡土墙130立方米，山体开挖土方500立方米，软石600立方米。</t>
  </si>
  <si>
    <t>改善125脱贫户生产生活条件，完善村基础设施</t>
  </si>
  <si>
    <t>125户358人</t>
  </si>
  <si>
    <t>82户241人</t>
  </si>
  <si>
    <t>默戎镇中寨村蔬菜基地综合开发项目</t>
  </si>
  <si>
    <t>填土25亩30cm厚，肥料5吨、竹竿2万根，抽水机一台。</t>
  </si>
  <si>
    <t>巩固脱贫攻坚成果壮大村集体经济，增加村民务工收入</t>
  </si>
  <si>
    <t>174户548人</t>
  </si>
  <si>
    <t>78户238人</t>
  </si>
  <si>
    <t>牛角山茶园茶叶培管</t>
  </si>
  <si>
    <t>茶叶培管1000亩</t>
  </si>
  <si>
    <t>带动周边1350农户就业，发展生产，增加收入</t>
  </si>
  <si>
    <t>306户1350人</t>
  </si>
  <si>
    <t>77户279人</t>
  </si>
  <si>
    <t>牛角山村村集体经济茶文旅融合产业发展</t>
  </si>
  <si>
    <t>修建休闲旅游基础设施及附属工程</t>
  </si>
  <si>
    <t>发展乡村旅游，村集体经济每年收入增加6%以上</t>
  </si>
  <si>
    <t>313户1306人</t>
  </si>
  <si>
    <t>98户386人</t>
  </si>
  <si>
    <t>牛角山村公路、游步道整修及河道清理</t>
  </si>
  <si>
    <t>上矛坡至翁草水毁公路整修。</t>
  </si>
  <si>
    <t>改善77户出行条件，完善农村基础设施</t>
  </si>
  <si>
    <t>77户293人</t>
  </si>
  <si>
    <t>25户98人</t>
  </si>
  <si>
    <t>翁草村集体经济茶叶基地土壤改良</t>
  </si>
  <si>
    <t>土壤改良550亩</t>
  </si>
  <si>
    <t>发展农业产业，带动周边农户增加收入500元</t>
  </si>
  <si>
    <t>中寨村旅游基础设施建设</t>
  </si>
  <si>
    <t>少数民族发展</t>
  </si>
  <si>
    <t>新建阳山旅游人行道480米</t>
  </si>
  <si>
    <t>改善315户群众生产生活条件，完善旅游基础设施，促进旅游产业发展，增加收入</t>
  </si>
  <si>
    <t>315户1230人</t>
  </si>
  <si>
    <t>100户390人</t>
  </si>
  <si>
    <t>中寨村蔬菜产业基地配套设施</t>
  </si>
  <si>
    <t>新建中寨村蔬菜产业基地蓄水池1个、滴管设施1000米、机耕道200米</t>
  </si>
  <si>
    <t>帮助75农户发展产业，增加收入，巩固脱贫攻坚成果</t>
  </si>
  <si>
    <t>124户352人</t>
  </si>
  <si>
    <t>83户216人</t>
  </si>
  <si>
    <t>种植业基地抗旱机具项目</t>
  </si>
  <si>
    <t>抽水机65台，电泵38台</t>
  </si>
  <si>
    <t>解决110户农村人口就业，增加收入</t>
  </si>
  <si>
    <t>110户458人</t>
  </si>
  <si>
    <t>59户250人</t>
  </si>
  <si>
    <t>“明日见”柑橘建设项目</t>
  </si>
  <si>
    <t>红石林镇人民政府</t>
  </si>
  <si>
    <t>龙天坪村村集体经济柑橘产业提质改造等</t>
  </si>
  <si>
    <t>解决66户农户农产品提质改造，村集体经济收入增加</t>
  </si>
  <si>
    <t>66户244人</t>
  </si>
  <si>
    <t>白果树村基础设施维护及人居环境整治</t>
  </si>
  <si>
    <t>水潭清理，水渠整修，人饮修缮。村（组）公路新建及整修，堡坎。公共设施维护，人居环境整治。</t>
  </si>
  <si>
    <t>改善生产生活条件，提升村容村貌</t>
  </si>
  <si>
    <t>4户14人</t>
  </si>
  <si>
    <t>红石林白果树村农村饮用水池建设</t>
  </si>
  <si>
    <t>新建水池100立方、引入管1300m、进村管道600m、村里至主干道PE管950m</t>
  </si>
  <si>
    <t>巩固提升160人饮水安全，保障农户生命财产安全</t>
  </si>
  <si>
    <t>52户160人</t>
  </si>
  <si>
    <t>24户98人</t>
  </si>
  <si>
    <t>红石林镇白果树村人居环境整治项目</t>
  </si>
  <si>
    <t>新建扎竹篱笆1000米</t>
  </si>
  <si>
    <t>进一步提升村民生活环境，推进美丽湘西建设，促进群众稳定增收</t>
  </si>
  <si>
    <t>50户168人</t>
  </si>
  <si>
    <t>10户35人</t>
  </si>
  <si>
    <t>红石林镇白果树村下布尺片区百亩稻田养鱼基地建设工程</t>
  </si>
  <si>
    <t>田坎硬化及田内修建集水池等</t>
  </si>
  <si>
    <t>解决20户农村人口就业，增加收入</t>
  </si>
  <si>
    <t>20户87人</t>
  </si>
  <si>
    <t>10户38人</t>
  </si>
  <si>
    <t>红石林镇厕所革命改造项目</t>
  </si>
  <si>
    <t>红石林镇</t>
  </si>
  <si>
    <t>红石林镇11个村卫生厕所改造</t>
  </si>
  <si>
    <t>改善11个村监测户及一般农户农村居住环境</t>
  </si>
  <si>
    <t>320户520人</t>
  </si>
  <si>
    <t>120户280人</t>
  </si>
  <si>
    <t>红石林镇柑橘品改（明日见）项目</t>
  </si>
  <si>
    <t>河南村、龙天坪村、团结村、坐龙峡村、先锋村新栽苗木360.275亩；嫁接22亩</t>
  </si>
  <si>
    <t>带动300群众增收致富，巩固脱贫成果</t>
  </si>
  <si>
    <t>89户300人</t>
  </si>
  <si>
    <t>20户55人</t>
  </si>
  <si>
    <t>红石林镇公益性岗位补助</t>
  </si>
  <si>
    <t>红石林镇11个村公益性岗位补助</t>
  </si>
  <si>
    <t>解决全镇11个村监测对象就业问题，增加收入</t>
  </si>
  <si>
    <t>110户385人</t>
  </si>
  <si>
    <t>红石林镇河西社区集体经济人居环境整治项目</t>
  </si>
  <si>
    <t>河西社区</t>
  </si>
  <si>
    <t>健全完善人居环境整治设施，购置80个勾臂箱。</t>
  </si>
  <si>
    <t>力争集体经济垃圾转运项目每年净收益达10万元以上。</t>
  </si>
  <si>
    <t>60户232人</t>
  </si>
  <si>
    <t>8户26人</t>
  </si>
  <si>
    <t>改善村民人居环境</t>
  </si>
  <si>
    <t>红石林镇监测户产业发展扶持项目</t>
  </si>
  <si>
    <t>鼓励287人产业发展，增加收入巩固脱贫攻坚成果</t>
  </si>
  <si>
    <t>120户287人</t>
  </si>
  <si>
    <t>红石林镇监测户人居环境整治</t>
  </si>
  <si>
    <t>11个村监测户人居环境整治</t>
  </si>
  <si>
    <t>改善11个村监测户人居环境、提升村容村貌</t>
  </si>
  <si>
    <t>40户135人</t>
  </si>
  <si>
    <t>红石林镇马达坪村大龙热桔园产业路</t>
  </si>
  <si>
    <t>马达坪村</t>
  </si>
  <si>
    <t>产业路新修道路硬化2.4km，路面宽3.5m</t>
  </si>
  <si>
    <t>改善162人生产生活条件，完善农业生产基础设施。</t>
  </si>
  <si>
    <t>46户162人</t>
  </si>
  <si>
    <t>14户32人</t>
  </si>
  <si>
    <t>红石林镇马达坪村坪里组至大绕组产业路新修及硬化</t>
  </si>
  <si>
    <t>产业路新修及硬化约800米</t>
  </si>
  <si>
    <t>改善61户生产生活条件，完善农业生产基础设施。</t>
  </si>
  <si>
    <t>61户170人</t>
  </si>
  <si>
    <t>8户18人</t>
  </si>
  <si>
    <t>红石林镇农村庭院经济建设</t>
  </si>
  <si>
    <t>发展130户以上农户特色种植、养殖、手工等方面的庭院经济</t>
  </si>
  <si>
    <t>帮助130农户发展产业，增加收入，巩固脱贫攻坚成果</t>
  </si>
  <si>
    <t>130户400人</t>
  </si>
  <si>
    <t>红石林镇农村住房安全改造</t>
  </si>
  <si>
    <t>农村住房安全改造307户</t>
  </si>
  <si>
    <t>保障230户农村住房安全，改善生产生活条件，增加群众满意度。</t>
  </si>
  <si>
    <t>230户815人</t>
  </si>
  <si>
    <t>53户172人</t>
  </si>
  <si>
    <t>红石林镇人居环境整治</t>
  </si>
  <si>
    <t>整治古保公路沿线、景区公路沿线、龙天坪村、古保路沿尔卓山谷至龙天坪村沿线等6个村人居环境</t>
  </si>
  <si>
    <t>改善500人生产生活条件、提升村容村貌</t>
  </si>
  <si>
    <t>150户500人</t>
  </si>
  <si>
    <t xml:space="preserve">70户500人 </t>
  </si>
  <si>
    <t>红石林镇铁马洲村人居环境整治</t>
  </si>
  <si>
    <t>铁马洲村</t>
  </si>
  <si>
    <t>铁马洲村公共区域人居环境整治</t>
  </si>
  <si>
    <t>改善60户生产生活条件、提升村容村貌</t>
  </si>
  <si>
    <t>60户160人</t>
  </si>
  <si>
    <t>红石林镇铁马洲村食用菌基地建设</t>
  </si>
  <si>
    <t>食用菌基地基础建设及租赁场地2500平方米及完善附属基础设施建设、完成生产设备购买</t>
  </si>
  <si>
    <t>预计带动农户务工200人次，使村集体经济收入增长10万元</t>
  </si>
  <si>
    <t>67户200人</t>
  </si>
  <si>
    <t>15户56人</t>
  </si>
  <si>
    <t>红石林镇铁马洲村羊肚菌种植</t>
  </si>
  <si>
    <t>种植羊肚菌面积10亩</t>
  </si>
  <si>
    <t>预计带动农户务工200人次，使村集体经济收入增长5万元</t>
  </si>
  <si>
    <t>红石林镇团结村新修产业路建设</t>
  </si>
  <si>
    <t>团结村</t>
  </si>
  <si>
    <t>新修2.5公里</t>
  </si>
  <si>
    <t>解决164人农产品运输困难</t>
  </si>
  <si>
    <t>9户19人</t>
  </si>
  <si>
    <t>红石林镇坐龙峡村产业基地道路建设工程</t>
  </si>
  <si>
    <t>产业路硬化1.339公里</t>
  </si>
  <si>
    <t>解决280人农产品运输困难</t>
  </si>
  <si>
    <t>82户280人</t>
  </si>
  <si>
    <t>23户68人</t>
  </si>
  <si>
    <t>红石林镇坐龙峡村产业基地道路建设工程一期</t>
  </si>
  <si>
    <t>红石林镇坐龙峡村乡村旅游提质改造项目</t>
  </si>
  <si>
    <t>坐龙峡村杜家坡组通组公路硬化1200平方米，地质灾害治理1处，青竹山至杜家坡环境治理5000米及饮用水源改造</t>
  </si>
  <si>
    <t>改善200群众生产生活条件，完善旅游基础设施，促进旅游产业发展，增加收入</t>
  </si>
  <si>
    <t>101户200人</t>
  </si>
  <si>
    <t>36户87人</t>
  </si>
  <si>
    <t>铁马洲村茶叶产业园区配套设施建设</t>
  </si>
  <si>
    <t>铁马洲村帕老茶叶产业园，生产道1.3公里及附属设施建设</t>
  </si>
  <si>
    <t>打造铁马洲猛虎洲万亩茶园铁马洲片区1000亩有机茶叶示范园</t>
  </si>
  <si>
    <t>34户168人</t>
  </si>
  <si>
    <t>11户39人</t>
  </si>
  <si>
    <t>铁马洲村村集体经济入股分红</t>
  </si>
  <si>
    <t>集体经济入股古丈县红石林镇铁马洲村香园茶叶专业合作社，按投资金额的6%分红</t>
  </si>
  <si>
    <t>扶持产业带头人，带动村集体经济年增收投资金额的1.2万元</t>
  </si>
  <si>
    <t>50户300人</t>
  </si>
  <si>
    <t>4户11人</t>
  </si>
  <si>
    <t>铁马洲村新修产业路</t>
  </si>
  <si>
    <t>新修产业路240米，保坎约800立方</t>
  </si>
  <si>
    <t>解决罗家组120户出行难问题</t>
  </si>
  <si>
    <t>120户300人</t>
  </si>
  <si>
    <t>6户26人</t>
  </si>
  <si>
    <t>坐龙峡村户级层面人居环境整治</t>
  </si>
  <si>
    <t>坐龙峡村60户以上户级层面人居环境改善、村容村貌提升等</t>
  </si>
  <si>
    <t>坐龙峡村60户以上人居环境改善、村容村貌提升等</t>
  </si>
  <si>
    <t>60户196人</t>
  </si>
  <si>
    <t>5户19人</t>
  </si>
  <si>
    <t>新型农业经营主体示范创建</t>
  </si>
  <si>
    <t>县农经站</t>
  </si>
  <si>
    <t>合作社、家庭农场等新型农业经营主体示范创建6家</t>
  </si>
  <si>
    <t>解决33户农村人口就业，增加收入</t>
  </si>
  <si>
    <t>33户110人</t>
  </si>
  <si>
    <t>古丈县稻渔产业发展</t>
  </si>
  <si>
    <t>县畜牧水产中心</t>
  </si>
  <si>
    <t>实施稻鱼养殖10000亩</t>
  </si>
  <si>
    <t>带动4000余户群众增收致富，巩固脱贫成果</t>
  </si>
  <si>
    <t>4000户11200余人</t>
  </si>
  <si>
    <t>800户2400人</t>
  </si>
  <si>
    <t>断龙山杨家河村公厕建设项目</t>
  </si>
  <si>
    <t>杨家河村新建公厕1座</t>
  </si>
  <si>
    <t>改善122人居环境，完善农村基础设施</t>
  </si>
  <si>
    <t>35户122人</t>
  </si>
  <si>
    <t>12户42人</t>
  </si>
  <si>
    <t>断龙山镇田家洞村公厕建设项目</t>
  </si>
  <si>
    <t>田家洞村新建公厕1座</t>
  </si>
  <si>
    <t>改善185人居环境，完善农村基础设施</t>
  </si>
  <si>
    <t>53户185人</t>
  </si>
  <si>
    <t>断龙山镇坐苦坝村旅游公厕建设项目</t>
  </si>
  <si>
    <t>坐苦坝村新建公厕1座</t>
  </si>
  <si>
    <t>改善153人居环境，完善农村基础设施</t>
  </si>
  <si>
    <t>44户153人</t>
  </si>
  <si>
    <t>15户53人</t>
  </si>
  <si>
    <t>高峰镇八水村公厕建设项目</t>
  </si>
  <si>
    <t>八水村新建公厕1座</t>
  </si>
  <si>
    <t>改善108人居环境，完善农村基础设施</t>
  </si>
  <si>
    <t>31户108人</t>
  </si>
  <si>
    <t>岩头寨镇山枣村产业路建设</t>
  </si>
  <si>
    <t>修建产业路1.3公里</t>
  </si>
  <si>
    <t>发展生产，提高农产品运输能力</t>
  </si>
  <si>
    <t>150户300人</t>
  </si>
  <si>
    <t>古阳镇古阳村公厕建设项目</t>
  </si>
  <si>
    <t>古阳村新建公厕1座</t>
  </si>
  <si>
    <t>改善140人居环境，完善农村基础设施</t>
  </si>
  <si>
    <t>40户140人</t>
  </si>
  <si>
    <t>13户46人</t>
  </si>
  <si>
    <t>古阳镇且茶村旅游公厕建设项目</t>
  </si>
  <si>
    <t>且茶村新建公厕1座</t>
  </si>
  <si>
    <t>改善193人居环境，完善农村基础设施</t>
  </si>
  <si>
    <t>55户193人</t>
  </si>
  <si>
    <t>默戎镇中寨村易地搬迁安置区公厕建设项目</t>
  </si>
  <si>
    <t>中寨村易地搬迁安置区新建公厕1座</t>
  </si>
  <si>
    <t>改善174人居环境，完善农村基础设施</t>
  </si>
  <si>
    <t>50户174人</t>
  </si>
  <si>
    <t>17户60人</t>
  </si>
  <si>
    <t>古丈县人居环境整治</t>
  </si>
  <si>
    <t>全县人居环境整治20处</t>
  </si>
  <si>
    <t>改善200人居环境，完善农村基础设施</t>
  </si>
  <si>
    <t>57户200人</t>
  </si>
  <si>
    <t>19户67人</t>
  </si>
  <si>
    <t>2023年度小额信贷贴息</t>
  </si>
  <si>
    <t>已脱贫人口及监测户小额贷款贴息1000人</t>
  </si>
  <si>
    <t>支持全县农户发展产业，提高家庭收入1000元以上</t>
  </si>
  <si>
    <t>1000户1000人</t>
  </si>
  <si>
    <t>岩头寨镇草潭村公厕建设项目</t>
  </si>
  <si>
    <t>草潭村新建公厕1座</t>
  </si>
  <si>
    <t>改善160人居环境，完善农村基础设施</t>
  </si>
  <si>
    <t>46户160人</t>
  </si>
  <si>
    <t>2023年度雨露计划</t>
  </si>
  <si>
    <t>已脱贫人口及监测户职校学生补贴约1100人</t>
  </si>
  <si>
    <t>发展职业教育，提高1100人职业技术水平和就业能力</t>
  </si>
  <si>
    <t>1100户1100人</t>
  </si>
  <si>
    <t>2023年致富带头人培训</t>
  </si>
  <si>
    <t>2023年致富带头人培训50人以上。</t>
  </si>
  <si>
    <t>培育50名致富带头人，带动周边村民就业，提高收入</t>
  </si>
  <si>
    <t>57户57人</t>
  </si>
  <si>
    <t>4户4人</t>
  </si>
  <si>
    <t>农户人居环境整治</t>
  </si>
  <si>
    <t>县妇联</t>
  </si>
  <si>
    <t>100户以上农户人居环境整治100处以上</t>
  </si>
  <si>
    <t>不断改善农村人居环境，为加快乡村振兴步伐打基础、做贡献。</t>
  </si>
  <si>
    <t>100户265人</t>
  </si>
  <si>
    <t>20户80人</t>
  </si>
  <si>
    <t>古丈县天桥山村道路提质改造工程</t>
  </si>
  <si>
    <t>以工代赈</t>
  </si>
  <si>
    <t>县发展和改革局</t>
  </si>
  <si>
    <t>道路提质改造1.03公里及附属配套设施</t>
  </si>
  <si>
    <t>改善全村351人出行，以工代赈群众劳务增收25.3万元以上</t>
  </si>
  <si>
    <t>105户351人</t>
  </si>
  <si>
    <t>13户39人</t>
  </si>
  <si>
    <t>易地搬迁安置点公益性配套设施完善工程</t>
  </si>
  <si>
    <t>新建新民家园便民生活配套设施、钢架棚一座、C25钢筋混凝土挡墙45米、C25混凝土水沟80米</t>
  </si>
  <si>
    <t>改善294户易地搬迁安置区群众生活条件，以工代赈群众劳务增收31.96万元以上</t>
  </si>
  <si>
    <t>294户1038人</t>
  </si>
  <si>
    <t>柑子坪村水毁治理工程</t>
  </si>
  <si>
    <t>县住建局</t>
  </si>
  <si>
    <t>土石方清运、锚杆、喷射混凝土、格构梁、砖砌排水沟132m、混凝土截水沟229m、混凝土急流槽38m、排水孔、消能池三座等。</t>
  </si>
  <si>
    <t>改善358人生产运输条件，提高群众满意度</t>
  </si>
  <si>
    <t>98户267人</t>
  </si>
  <si>
    <t>27户91人</t>
  </si>
  <si>
    <t>古阳镇环城南路新民家园道路以工代赈项目</t>
  </si>
  <si>
    <t>新民社区</t>
  </si>
  <si>
    <t>新建路基长度150米，路面宽度7.5米，建设路基挡墙3300立方米</t>
  </si>
  <si>
    <t>改善1038易地搬迁安置区群众出行条件</t>
  </si>
  <si>
    <t>古阳镇茶叶村旅游基础设施建设</t>
  </si>
  <si>
    <t>茶叶村</t>
  </si>
  <si>
    <t>乡村旅游和配套设施1处以上</t>
  </si>
  <si>
    <t>改善154人居环境，完善农村基础设施</t>
  </si>
  <si>
    <t>默戎镇翁草村旅游基础设施建设</t>
  </si>
  <si>
    <t>改善旅游基础设施，增加100户旅游帮扶效益</t>
  </si>
  <si>
    <t>2户7人</t>
  </si>
  <si>
    <t>默戎镇中寨村旅游基础设施建设</t>
  </si>
  <si>
    <t>改善旅游基础设施，增加94户旅游帮扶效益</t>
  </si>
  <si>
    <t>2023年狗脑山桥</t>
  </si>
  <si>
    <t>新建桥一座，防浪墙170.32m³</t>
  </si>
  <si>
    <t>改善162人出行、运输条件，完善农村基础设施，提高群众满意度</t>
  </si>
  <si>
    <t>40户162人</t>
  </si>
  <si>
    <t>15户51人</t>
  </si>
  <si>
    <t>2023年古阳镇龙潭村龙潭桥建设</t>
  </si>
  <si>
    <t>龙潭村</t>
  </si>
  <si>
    <t>桥及附属工程挡土墙266m³，路面400m2</t>
  </si>
  <si>
    <t>改善141人出行、运输条件，完善农村基础设施，提高群众满意度</t>
  </si>
  <si>
    <t>91户141人</t>
  </si>
  <si>
    <t>15户78人</t>
  </si>
  <si>
    <t>2023年古丈县岩头寨鲇溪村毛儿潭桥新建工程</t>
  </si>
  <si>
    <t>新建2-13M实心板桥</t>
  </si>
  <si>
    <t>20户150人</t>
  </si>
  <si>
    <t>枫香坪人行桥建设</t>
  </si>
  <si>
    <t>官坪村</t>
  </si>
  <si>
    <t>钢筋8.275t、混凝土1.51m3</t>
  </si>
  <si>
    <t>改善65人出行、运输条件，完善农村基础设施，提高群众满意度</t>
  </si>
  <si>
    <t>20户65人</t>
  </si>
  <si>
    <t>10户33人</t>
  </si>
  <si>
    <t>古丈县断龙山镇米多村养殖产业园公路工程</t>
  </si>
  <si>
    <t>新建挡土墙0.293公里</t>
  </si>
  <si>
    <t>28户96人</t>
  </si>
  <si>
    <t>12户44人</t>
  </si>
  <si>
    <t>古丈县高峰镇下报木至冉家包黄桃产业园公路</t>
  </si>
  <si>
    <t>改建农村公路1.706公里</t>
  </si>
  <si>
    <t>古丈县古阳镇溪流墨桥工程</t>
  </si>
  <si>
    <t>2-10M实心板桥，桥梁下部结构156.6m³，桥梁上部结构50.9m³</t>
  </si>
  <si>
    <t>35户200人</t>
  </si>
  <si>
    <t>16户89人</t>
  </si>
  <si>
    <t>坪坝镇大寨村公路桥建设工程</t>
  </si>
  <si>
    <t>大寨村</t>
  </si>
  <si>
    <t>桥上部结构91.24m3</t>
  </si>
  <si>
    <t>28户85人</t>
  </si>
  <si>
    <t>16户48人</t>
  </si>
  <si>
    <t>细塔村细塔河自然寨通组公路硬化工程</t>
  </si>
  <si>
    <t>细塔河自然寨通组公路整修及硬化1.85公里</t>
  </si>
  <si>
    <t>板栗村新建公路过水路面</t>
  </si>
  <si>
    <t>坪坝镇人民政府</t>
  </si>
  <si>
    <t>新建坪坝镇板栗村公路（窝塔段）过水路面桥1座</t>
  </si>
  <si>
    <t>35户140人</t>
  </si>
  <si>
    <t>28户127人</t>
  </si>
  <si>
    <t>对冲村旦武千亩稻鱼养殖产业路建设</t>
  </si>
  <si>
    <t>新建对冲村旦武千亩稻鱼养殖产业路440米</t>
  </si>
  <si>
    <t>改善100人生产运输条件，提高群众满意度</t>
  </si>
  <si>
    <t>19户89人</t>
  </si>
  <si>
    <t>对冲村窝夯榔通组路硬化工程</t>
  </si>
  <si>
    <t>通组路2.5公里硬化</t>
  </si>
  <si>
    <t>改善66人出行、运输条件，完善农村基础设施，提高群众满意度</t>
  </si>
  <si>
    <t>10户66人</t>
  </si>
  <si>
    <t>8户50人</t>
  </si>
  <si>
    <t>坪坝镇叭喇村稻花鱼养殖基地附属设施项目</t>
  </si>
  <si>
    <t>挖沟槽土方27.5m³
混泥土硬化田坎923.2㎡</t>
  </si>
  <si>
    <t>巩固脱贫攻坚成果、增加脱贫户收入2000元以上、增加群众满意度</t>
  </si>
  <si>
    <t>30户98人</t>
  </si>
  <si>
    <t>20户75人</t>
  </si>
  <si>
    <t>2023年坪坝镇叭喇村集体经济茶叶产业发展</t>
  </si>
  <si>
    <t>发展集体经济茶叶产业216.3亩</t>
  </si>
  <si>
    <t>扶持农户发展产业，增加脱贫户收入</t>
  </si>
  <si>
    <t>35户110人</t>
  </si>
  <si>
    <t>28户88人</t>
  </si>
  <si>
    <t>坪坝镇叭喇村油菜、桐油种植及加工项目</t>
  </si>
  <si>
    <t>种植油菜40亩，桐油180亩</t>
  </si>
  <si>
    <t>村集体实现稳增收，流转土地不抛荒，带动村民增收</t>
  </si>
  <si>
    <t>20户69人</t>
  </si>
  <si>
    <t>坪坝镇板栗村猫子溪组至葛藤寨组产业路新建工程</t>
  </si>
  <si>
    <t>坪坝镇板栗村猫子溪组至葛藤寨组产业路新建3.2公里</t>
  </si>
  <si>
    <t>解决161人农产品运输困难</t>
  </si>
  <si>
    <t>30户161人</t>
  </si>
  <si>
    <t>26户128人</t>
  </si>
  <si>
    <t>坪坝镇厕所革命改造项目</t>
  </si>
  <si>
    <t>坪坝镇</t>
  </si>
  <si>
    <t>坪坝镇9个村卫生厕所改造</t>
  </si>
  <si>
    <t>改善9个村监测户及一般农户农村居住环境</t>
  </si>
  <si>
    <t>53户160人</t>
  </si>
  <si>
    <t>坪坝镇大寨村下河三岔路至大寨5组产业路硬化工程</t>
  </si>
  <si>
    <t>1.74公里产业路硬化</t>
  </si>
  <si>
    <t>解决35户120人运输困难</t>
  </si>
  <si>
    <t>坪坝镇对冲村稻花鱼养殖基地项目</t>
  </si>
  <si>
    <t>挖沟槽土方30.396m³
混泥土硬化田坎974.207㎡</t>
  </si>
  <si>
    <t>巩固脱贫攻坚成果、增加脱贫户收入1500元以上</t>
  </si>
  <si>
    <t>252户1202人</t>
  </si>
  <si>
    <t>71户279人</t>
  </si>
  <si>
    <t>坪坝镇公益性岗位补助</t>
  </si>
  <si>
    <t>坪坝镇9个村公益性岗位补助</t>
  </si>
  <si>
    <t>解决全镇9个村监测对象就业问题，增加收入</t>
  </si>
  <si>
    <t>25户90人</t>
  </si>
  <si>
    <t>坪坝镇监测户产业发展扶持项目</t>
  </si>
  <si>
    <t>鼓励186人产业发展，增加收入巩固脱贫攻坚成果</t>
  </si>
  <si>
    <t>63户186人</t>
  </si>
  <si>
    <t>42户135人</t>
  </si>
  <si>
    <t>坪坝镇农村庭院经济建设</t>
  </si>
  <si>
    <t>发展30户以上已脱贫人口及监测户特色种植、养殖、手工等方面的庭院经济</t>
  </si>
  <si>
    <t>帮助农户发展产业，增加收入，巩固脱贫攻坚成果</t>
  </si>
  <si>
    <t>54户120人</t>
  </si>
  <si>
    <t>33户87人</t>
  </si>
  <si>
    <t>坪坝镇农村住房安全改造</t>
  </si>
  <si>
    <t>农村住房安全改造476户</t>
  </si>
  <si>
    <t>保障140户农村住房安全，改善生产生活条件，增加群众满意度。</t>
  </si>
  <si>
    <t>45户140人</t>
  </si>
  <si>
    <t>30户100人</t>
  </si>
  <si>
    <t>坪坝镇溪口村稻田产业作业道建设</t>
  </si>
  <si>
    <t>新建坪坝镇溪口村稻田产业作业道90米</t>
  </si>
  <si>
    <t>解决25人农产品运输困难</t>
  </si>
  <si>
    <t>8户25人</t>
  </si>
  <si>
    <t>6户20人</t>
  </si>
  <si>
    <t>坪坝镇溪口村集体经济茶叶产业发展</t>
  </si>
  <si>
    <t>发展集体经济茶叶产业83亩</t>
  </si>
  <si>
    <t>扶持农户发展产业，增加农户收入1000元以上</t>
  </si>
  <si>
    <t>7户32人</t>
  </si>
  <si>
    <t>窝瓢村村集体经济泥鳅、鳝鱼养殖基地建设</t>
  </si>
  <si>
    <t>集体经济养殖泥鳅、鳝鱼5亩</t>
  </si>
  <si>
    <t>带动村集体经济收入增加收益的6%以上</t>
  </si>
  <si>
    <t>80户230人</t>
  </si>
  <si>
    <t>50户150人</t>
  </si>
  <si>
    <t>湘西绿安康生态农业综合开发有限公司茶叶加工生产线提质升级项目</t>
  </si>
  <si>
    <t>购置茶叶设备5台以上</t>
  </si>
  <si>
    <t>带动1个脱贫村集体分红</t>
  </si>
  <si>
    <t>37户210人</t>
  </si>
  <si>
    <t>15户40人</t>
  </si>
  <si>
    <t>湖南至朴生态农业科技有限公司柑橘冷链仓储项目</t>
  </si>
  <si>
    <t>冷库300㎡，钢架棚500㎡。</t>
  </si>
  <si>
    <t>65户233人</t>
  </si>
  <si>
    <t>古丈青竹山茶业有限公司茶叶生产加工基地建设项目</t>
  </si>
  <si>
    <t>河南村</t>
  </si>
  <si>
    <t>一、茶园品改20亩；二、车间继仓库200平方米；生产线设备1台套；全自动包装机2台套；</t>
  </si>
  <si>
    <t>95户324人</t>
  </si>
  <si>
    <t>6户18人</t>
  </si>
  <si>
    <t>古丈县古阳河茶业有限责任公司有机绿茶标准化生产加工基地建设项目</t>
  </si>
  <si>
    <t>购置各种茶叶相关设备1套以上</t>
  </si>
  <si>
    <t>巩固拓展脱贫攻坚扶贫成果、带动周边村民就业，提高收入1000元以上</t>
  </si>
  <si>
    <t>97户411人</t>
  </si>
  <si>
    <t>61户219人</t>
  </si>
  <si>
    <t>古阳镇高坳村建发茶叶专业合作社绿色防控及培管项目</t>
  </si>
  <si>
    <t>绿色防控及培管茶叶300亩，蓝莓100亩</t>
  </si>
  <si>
    <t>20户88人</t>
  </si>
  <si>
    <t>2户3人</t>
  </si>
  <si>
    <t>古丈县红石林镇铁马洲村香园茶叶专业合作社茶叶加工厂房建设项目</t>
  </si>
  <si>
    <t>茶叶加工厂房建设
（钢架结构）500平方米，厂房土地平整（挖土石方）500平方米，厂房堡坎180立方，厂房配套设施建设等</t>
  </si>
  <si>
    <t>新增带动脱贫户32人，人均年增收500元</t>
  </si>
  <si>
    <t>32户128人</t>
  </si>
  <si>
    <t>7户24人</t>
  </si>
  <si>
    <t>古丈县双溪乡排若茶叶专业合作社茶叶加工生产线建设项目</t>
  </si>
  <si>
    <t>购买茶叶设备1台</t>
  </si>
  <si>
    <t>新增带动脱贫户25人，人均年增收500元</t>
  </si>
  <si>
    <t>25户88人</t>
  </si>
  <si>
    <t>古丈县翁草村茶叶喷灌项目</t>
  </si>
  <si>
    <t>变频恒压增压泵1台，潜水泵1台，喷灌管网，管沟开挖及管道铺设，相关配套设施。</t>
  </si>
  <si>
    <t>受益脱贫户及监测户323人，人均年增收2000元。</t>
  </si>
  <si>
    <t>77户323人</t>
  </si>
  <si>
    <t>23户83人</t>
  </si>
  <si>
    <t>古丈县鑫康生态种植专业合作社茶叶加工厂房建设项目</t>
  </si>
  <si>
    <t>茶叶加工厂房建设400平米（钢架结构；厂房土地平整（挖土石方）400平米；厂房保坎100立方；厂房配套设施建设等。</t>
  </si>
  <si>
    <t>新增带动脱贫户33人，人均年增收500元</t>
  </si>
  <si>
    <t>36户156人</t>
  </si>
  <si>
    <t>12户33人</t>
  </si>
  <si>
    <t>古丈县一盏清茶叶专业合作社茶叶加工厂房建设项目</t>
  </si>
  <si>
    <t>建设400平方米厂房一栋(钢架结构)，厂房土地平整(挖土石方)400平方米，厂房配套设施建设等</t>
  </si>
  <si>
    <t>新增带动脱贫户28人，人均年增收500元</t>
  </si>
  <si>
    <t>古丈县友谊农业综合开发有限责任公司“百企”培育项目</t>
  </si>
  <si>
    <t>建设产业配套设施1处</t>
  </si>
  <si>
    <t>培育“百企”，带动65人农业产业融合发展</t>
  </si>
  <si>
    <t>22户65人</t>
  </si>
  <si>
    <t>3户10人</t>
  </si>
  <si>
    <t>古阳镇天桥山村叭夯至七组产业路</t>
  </si>
  <si>
    <t>产业路新修硬化1.251公里</t>
  </si>
  <si>
    <t>解决189人农产品运输困难</t>
  </si>
  <si>
    <t>62户189人</t>
  </si>
  <si>
    <t>25户76人</t>
  </si>
  <si>
    <t>柑橘大果实蝇防治</t>
  </si>
  <si>
    <t>全县1.85万亩柑橘大果实蝇防治</t>
  </si>
  <si>
    <t>防治病虫害，提高全县柑橘品质，改善生产条件、增加3000农户收入</t>
  </si>
  <si>
    <t>713户3013人</t>
  </si>
  <si>
    <t>55户214人</t>
  </si>
  <si>
    <t>高峰镇葫芦坪村柑橘产业园区生产作业道硬化工程</t>
  </si>
  <si>
    <t>沙湾、公洋柑橘产业园区生产作业道硬化2000米。</t>
  </si>
  <si>
    <t>解决35户120人出行难</t>
  </si>
  <si>
    <t>35户105人</t>
  </si>
  <si>
    <t>古阳镇天桥山村叭夯至九组产业路</t>
  </si>
  <si>
    <t>产业路新修硬化1.2公里，挡土墙2733.96m³</t>
  </si>
  <si>
    <t>改善248人生产生活条件，完善农业生产基础设施。</t>
  </si>
  <si>
    <t>75户248人</t>
  </si>
  <si>
    <t>红石林镇河南村柑橘产业路硬化附属工程</t>
  </si>
  <si>
    <t>产业路硬化附属工程，挡土墙建设120立方米</t>
  </si>
  <si>
    <t>解决85人农产品运输困难</t>
  </si>
  <si>
    <t>25户85人</t>
  </si>
  <si>
    <t>3户17人</t>
  </si>
  <si>
    <t>新型农业经营主体贷款贴息</t>
  </si>
  <si>
    <t>古丈县三道和茶厂等8家企业、合作社贷款贴息</t>
  </si>
  <si>
    <t>促进新型经营主体发展</t>
  </si>
  <si>
    <t>23户54人</t>
  </si>
  <si>
    <t>13户43人</t>
  </si>
  <si>
    <t>岩头寨镇鲢溪村鲤鱼洞至上岩坪产业路建设</t>
  </si>
  <si>
    <t>产业路硬化3.8公里</t>
  </si>
  <si>
    <t>解决153人农产品运输困难</t>
  </si>
  <si>
    <t>39户153人</t>
  </si>
  <si>
    <t>15户54人</t>
  </si>
  <si>
    <t>岩头寨镇磨子村青家堡至苦梨坳产业路建设</t>
  </si>
  <si>
    <t>产业路建设700米</t>
  </si>
  <si>
    <t>解决174人农产品运输困难</t>
  </si>
  <si>
    <t>23户174人</t>
  </si>
  <si>
    <t>古丈县高标准农田建设项目</t>
  </si>
  <si>
    <t>完成高标准农田建设任务1.39万亩</t>
  </si>
  <si>
    <t>推动农田建设项目落实，加快补齐农业基础设施短板，提高水土资源利用效率，切实增强农田防灾抗灾减灾能力.</t>
  </si>
  <si>
    <t>1523户4765人</t>
  </si>
  <si>
    <t>633户2630人</t>
  </si>
  <si>
    <t>柑子坪桥</t>
  </si>
  <si>
    <t>古阳镇人民政府</t>
  </si>
  <si>
    <t>防护栏26米，遮雨棚，新建和维修水池2座，人行桥1座</t>
  </si>
  <si>
    <t>改善55户出行、运输条件</t>
  </si>
  <si>
    <t>55户177人</t>
  </si>
  <si>
    <t>21户49人</t>
  </si>
  <si>
    <t>古阳镇白洋溪村集体经济发展项目</t>
  </si>
  <si>
    <t>白洋溪村</t>
  </si>
  <si>
    <t>入股丫角村农产品加工基地</t>
  </si>
  <si>
    <t>带动村集体经济年增收投资金额的8%以上</t>
  </si>
  <si>
    <t>200户675人</t>
  </si>
  <si>
    <t>74户278人</t>
  </si>
  <si>
    <t>古阳镇村卫生厕所改造项目</t>
  </si>
  <si>
    <t>古阳镇</t>
  </si>
  <si>
    <t>古阳镇29个村卫生厕所改造</t>
  </si>
  <si>
    <t>改善29个村监测户及一般农户农村居住环境</t>
  </si>
  <si>
    <t>421户1260人</t>
  </si>
  <si>
    <t>350户1050人</t>
  </si>
  <si>
    <t>古阳镇柑子坪村二组饮水巩固提升及红砂溪四组污水整治工程</t>
  </si>
  <si>
    <t>新建水源2处、过滤池2处及配套设施、维修3处水源点、新增及更换输配水管网2500米、铺设管网300米、小型沉沙池一个</t>
  </si>
  <si>
    <t>巩固提升80人饮水安全保障</t>
  </si>
  <si>
    <t>28户80人</t>
  </si>
  <si>
    <t>17户44人</t>
  </si>
  <si>
    <t>古阳镇柑子坪村美丽乡村建设</t>
  </si>
  <si>
    <t>25户以上庭院经济基础设施建设及人居环境整治</t>
  </si>
  <si>
    <t>改善100人生产生活条件、提升村容村貌</t>
  </si>
  <si>
    <t>100户420人</t>
  </si>
  <si>
    <t>古阳镇柑子坪田马寨片区新修产业路及附属设施建设</t>
  </si>
  <si>
    <t>新修产业路6公里及附属设施</t>
  </si>
  <si>
    <t>33户100</t>
  </si>
  <si>
    <t>23户84人</t>
  </si>
  <si>
    <t>古阳镇公益性岗位补助</t>
  </si>
  <si>
    <t>古阳镇29个村公益性岗位补助</t>
  </si>
  <si>
    <t>解决全镇29个村监测对象就业问题，增加收入</t>
  </si>
  <si>
    <t>74户290人</t>
  </si>
  <si>
    <t>58户174人</t>
  </si>
  <si>
    <t>古阳镇官坝村张官坪耕地提质改造</t>
  </si>
  <si>
    <t>官坝村</t>
  </si>
  <si>
    <t>农田小改大规模性种植农产品，培育机插秧苗大棚5个等。</t>
  </si>
  <si>
    <t>帮助60农户发展产业，增加收入，巩固脱贫攻坚成果</t>
  </si>
  <si>
    <t>77户308人</t>
  </si>
  <si>
    <t>65户260人</t>
  </si>
  <si>
    <t>古阳镇官坪村集体经济发展项目</t>
  </si>
  <si>
    <t>带动村集体经济年收益的8%以上</t>
  </si>
  <si>
    <t>275户1060人</t>
  </si>
  <si>
    <t>110户449人</t>
  </si>
  <si>
    <t>古阳镇河蓬村集体经济发展项目</t>
  </si>
  <si>
    <t>176户527人</t>
  </si>
  <si>
    <t>66户222人</t>
  </si>
  <si>
    <t>古阳镇河蓬村人居环境整治项目</t>
  </si>
  <si>
    <t>下河蓬人行桥护栏整修、村部排水沟修建、水毁沟渠整修等基础设施维护。</t>
  </si>
  <si>
    <t>可解决上、下河蓬村民出行安全问题，提高群众的满意度。</t>
  </si>
  <si>
    <t>4户10人</t>
  </si>
  <si>
    <t>古阳镇河蓬片区白洋溪村农村饮用水池建设</t>
  </si>
  <si>
    <t>新建水池100立方、引入管800m、进村管道450m、村里至主干道PE管680m</t>
  </si>
  <si>
    <t>巩固提升140人饮水安全，保障农户生命财产安全</t>
  </si>
  <si>
    <t>42户140人</t>
  </si>
  <si>
    <t>17户42人</t>
  </si>
  <si>
    <t>古阳镇监测户产业发展扶持项目</t>
  </si>
  <si>
    <t>鼓励367人产业发展，增加收入巩固脱贫攻坚成果</t>
  </si>
  <si>
    <t>120户357人</t>
  </si>
  <si>
    <t>78户120人</t>
  </si>
  <si>
    <t>古阳镇罗依溪村坳家湖组人行桥及保坎建设项目</t>
  </si>
  <si>
    <t>罗依溪村坳家湖组人行桥整修及50米保坎修建</t>
  </si>
  <si>
    <t>项目建设为方便老百姓到田间地头，同时修好水利设施</t>
  </si>
  <si>
    <t>24户101人</t>
  </si>
  <si>
    <t>11户35人</t>
  </si>
  <si>
    <t>古阳镇农村庭院经济建设</t>
  </si>
  <si>
    <t>发展380户以上已脱贫人口及监测户特色种植、养殖、手工等方面的庭院经济</t>
  </si>
  <si>
    <t>帮助380农户发展产业，增加收入，巩固脱贫攻坚成果</t>
  </si>
  <si>
    <t>98户380人</t>
  </si>
  <si>
    <t>71户153人</t>
  </si>
  <si>
    <t>古阳镇农村住房安全改造</t>
  </si>
  <si>
    <t>农村住房安全改造632户</t>
  </si>
  <si>
    <t>保障600户农村住房安全，改善生产生活条件，增加群众满意度。</t>
  </si>
  <si>
    <t>620户1860人</t>
  </si>
  <si>
    <t>510户1530人</t>
  </si>
  <si>
    <t>古阳镇排茹村八组过水路面建设</t>
  </si>
  <si>
    <t>新建排茹村八组过水路面25米</t>
  </si>
  <si>
    <t>20户58人</t>
  </si>
  <si>
    <t>9户25人</t>
  </si>
  <si>
    <t>古阳镇排茹村二组排水渠建设</t>
  </si>
  <si>
    <t>排茹村二组新建水渠30米，排洪涵洞1个</t>
  </si>
  <si>
    <t>改善50人生产生活条件，完善农业生产基础设施。</t>
  </si>
  <si>
    <t>17户50人</t>
  </si>
  <si>
    <t>7户22人</t>
  </si>
  <si>
    <t>古阳镇排茹村美丽乡村建设</t>
  </si>
  <si>
    <t>户厕奖补100座，照明路灯100盏，河道堡坎700米及环境治理。</t>
  </si>
  <si>
    <t>改善200人生产生活条件、提升村容村貌</t>
  </si>
  <si>
    <t>67户200</t>
  </si>
  <si>
    <t>26户78人</t>
  </si>
  <si>
    <t>古阳镇沙坪村向家组茶叶基地产业路建设</t>
  </si>
  <si>
    <t>沙坪村</t>
  </si>
  <si>
    <t>沙坪村向家组茶叶产业基地产业路硬化0.6公里</t>
  </si>
  <si>
    <t>改善155人生产运输条件，提高群众满意度</t>
  </si>
  <si>
    <t>32户155人</t>
  </si>
  <si>
    <t>12户62人</t>
  </si>
  <si>
    <t>古阳镇双溪片区排茹村农村饮用水池建设</t>
  </si>
  <si>
    <t>新建水池100立方、引入管1600m、进村管道450m、村里至主干道PE管920m</t>
  </si>
  <si>
    <t>巩固提升198人饮水安全，保障农户生命财产安全</t>
  </si>
  <si>
    <t>66户198人</t>
  </si>
  <si>
    <t>27户80人</t>
  </si>
  <si>
    <t>古阳镇丫角村集体经济发展项目</t>
  </si>
  <si>
    <t>119户471人</t>
  </si>
  <si>
    <t>河蓬村小溪产业园人行桥建设项目</t>
  </si>
  <si>
    <t>河蓬小溪产业园修建人行桥1座</t>
  </si>
  <si>
    <t>解决村集体80余亩及村民70余亩田地的耕种及农资运输难问题。</t>
  </si>
  <si>
    <t>15户58人</t>
  </si>
  <si>
    <t>8户22人</t>
  </si>
  <si>
    <t>栖凤湖村村落建设</t>
  </si>
  <si>
    <t>人居环境整治34户，入户路面硬化2400平方米，进村道路提质改造800米，保坎1300立方。</t>
  </si>
  <si>
    <t>改善34户生产生活条件、提升村容村貌</t>
  </si>
  <si>
    <t>34户81人</t>
  </si>
  <si>
    <t>15户35人</t>
  </si>
  <si>
    <t>天桥山村游步道防护及八组水毁工程</t>
  </si>
  <si>
    <t>游步道防护栏杆1000米、水毁堡坎长20米，高2.5米</t>
  </si>
  <si>
    <t>12户37人</t>
  </si>
  <si>
    <t>溪流墨村人居环境整治</t>
  </si>
  <si>
    <t>210户农户房前屋后环境综合治理</t>
  </si>
  <si>
    <t>改善210户生产生活条件、提升村容村貌</t>
  </si>
  <si>
    <t>97户380</t>
  </si>
  <si>
    <t>69户280人</t>
  </si>
  <si>
    <t>易地搬迁“一站式”综合服务建设</t>
  </si>
  <si>
    <t>县发改局</t>
  </si>
  <si>
    <t>阳光社区</t>
  </si>
  <si>
    <t>建设易地搬迁配套设施</t>
  </si>
  <si>
    <t>改善易地搬迁安置区群众生活条件</t>
  </si>
  <si>
    <t>500户2158人</t>
  </si>
  <si>
    <t>13户51人</t>
  </si>
  <si>
    <t>陈家村沙溪产业路硬化工程</t>
  </si>
  <si>
    <t>高峰镇人民政府</t>
  </si>
  <si>
    <t>硬化3公里</t>
  </si>
  <si>
    <t>解决154人农产品运输困难</t>
  </si>
  <si>
    <t>32户154人</t>
  </si>
  <si>
    <t>八水村集体经济仓储建设</t>
  </si>
  <si>
    <t>新建农产品仓储保鲜冷链用房256平方米</t>
  </si>
  <si>
    <t>带动村集体经济收入增加6%以上</t>
  </si>
  <si>
    <t>40户130人</t>
  </si>
  <si>
    <t>14户30人</t>
  </si>
  <si>
    <t>高峰镇八水村集体经济建设</t>
  </si>
  <si>
    <t>八水村村集体经济基地冬桃培管100亩</t>
  </si>
  <si>
    <t>20户74人</t>
  </si>
  <si>
    <t>19户69人</t>
  </si>
  <si>
    <t>高峰镇农村户厕改造项目</t>
  </si>
  <si>
    <t>高峰镇13个村卫生厕所改造</t>
  </si>
  <si>
    <t>改善13个村监测户及一般农户农村居住环境</t>
  </si>
  <si>
    <t>109户</t>
  </si>
  <si>
    <t>30户65人</t>
  </si>
  <si>
    <t>高峰镇高望界村产业作业道建设</t>
  </si>
  <si>
    <t>高望界村</t>
  </si>
  <si>
    <t>新建高望界村产业作业道1500米</t>
  </si>
  <si>
    <t>改善脱贫户生产生活条件，完善农业生产基础设施。</t>
  </si>
  <si>
    <t>23户86人</t>
  </si>
  <si>
    <t>8户29人</t>
  </si>
  <si>
    <t>2023年高峰镇公益性岗位补助</t>
  </si>
  <si>
    <t>高峰镇13个村公益性岗位补助</t>
  </si>
  <si>
    <t>解决全镇13个村监测对象就业问题，增加收入</t>
  </si>
  <si>
    <t>141户141人</t>
  </si>
  <si>
    <t>高峰镇监测户产业发展扶持项目</t>
  </si>
  <si>
    <t>鼓励153人产业发展，增加收入巩固脱贫攻坚成果</t>
  </si>
  <si>
    <t>60户85人</t>
  </si>
  <si>
    <t>高峰镇凉水村集体经济建设</t>
  </si>
  <si>
    <t>高峰镇凉水村冬桃基地培管80亩</t>
  </si>
  <si>
    <t>20户78人</t>
  </si>
  <si>
    <t>3户15人</t>
  </si>
  <si>
    <t>高峰镇农村庭院经济建设</t>
  </si>
  <si>
    <t>130户392人</t>
  </si>
  <si>
    <t>高峰镇人居环境整治配套工程</t>
  </si>
  <si>
    <t>农村住房安全改造255户</t>
  </si>
  <si>
    <t>保障255户农村住房安全，改善生产生活条件，增加群众满意度。</t>
  </si>
  <si>
    <t>255户</t>
  </si>
  <si>
    <t>72户</t>
  </si>
  <si>
    <t>葫芦坪村柑桔品改</t>
  </si>
  <si>
    <t>柑桔品改420亩</t>
  </si>
  <si>
    <t>带动群众增收致富，受益后群众收入平均增加2000元以上</t>
  </si>
  <si>
    <t>70户240人</t>
  </si>
  <si>
    <t>石门寨村应急水池建设</t>
  </si>
  <si>
    <t>新建水池100立方、引入管1000m、进村管道450m、村里至主干道PE管700m</t>
  </si>
  <si>
    <t>巩固提升223人饮水安全，保障农户生命财产安全</t>
  </si>
  <si>
    <t>66户223人</t>
  </si>
  <si>
    <t>24户81人</t>
  </si>
  <si>
    <t>淘金村生岩界至包山产业路硬化</t>
  </si>
  <si>
    <t>生岩界至包山产业路硬化1.5公里</t>
  </si>
  <si>
    <t>解决125人农产品运输困难</t>
  </si>
  <si>
    <t>40户125人</t>
  </si>
  <si>
    <t>8户28人</t>
  </si>
  <si>
    <t>古丈县岩头寨镇磨子村产业路</t>
  </si>
  <si>
    <t>岩头寨镇人民政府</t>
  </si>
  <si>
    <t>硬化产业路1600平方；过水涵洞两处；挡土墙560m³等相关设施工程。</t>
  </si>
  <si>
    <t>27户200人</t>
  </si>
  <si>
    <t>蒿根坪村人居环境改造</t>
  </si>
  <si>
    <t>公共区域硬化180平方，农户地面硬化1820平方及附属设施建设</t>
  </si>
  <si>
    <t>改善80户出行、提升村容村貌</t>
  </si>
  <si>
    <t>30户84人</t>
  </si>
  <si>
    <t>蒿根坪村山洋洞及棉花寨新修产业路及附属设施</t>
  </si>
  <si>
    <t>新修1公里产业路及附属设施建设项目</t>
  </si>
  <si>
    <r>
      <rPr>
        <sz val="12"/>
        <rFont val="宋体"/>
        <charset val="134"/>
      </rPr>
      <t>改善</t>
    </r>
    <r>
      <rPr>
        <sz val="12"/>
        <rFont val="宋体"/>
        <charset val="0"/>
      </rPr>
      <t>140</t>
    </r>
    <r>
      <rPr>
        <sz val="12"/>
        <rFont val="宋体"/>
        <charset val="134"/>
      </rPr>
      <t>人生产条件、恢复村民生产生活</t>
    </r>
  </si>
  <si>
    <t>70户140人</t>
  </si>
  <si>
    <t>35户115人</t>
  </si>
  <si>
    <t>蒿根坪村水渠基础设施建设</t>
  </si>
  <si>
    <t>新建水渠1000米，河堤堡坎400方。</t>
  </si>
  <si>
    <t>改善13户生产条件、增加收入</t>
  </si>
  <si>
    <t>磨子村通组公路整修</t>
  </si>
  <si>
    <t>磨子村部至李家组至跳狮路段整修6km</t>
  </si>
  <si>
    <t>改善42人出行、运输条件，完善农村基础设施，提高群众满意度</t>
  </si>
  <si>
    <t>10户42人</t>
  </si>
  <si>
    <t>山枣村饮水管整修</t>
  </si>
  <si>
    <t>骨头山出口至山枣村农二组水管管道新建，新建63Mm水管4600米</t>
  </si>
  <si>
    <t>巩固提升72人饮水安全</t>
  </si>
  <si>
    <t>20户72人</t>
  </si>
  <si>
    <t>桐油坪组产业路灾后恢复及硬化</t>
  </si>
  <si>
    <t>1.6公里产业路硬化及附属设施建设</t>
  </si>
  <si>
    <t>改善382人生产条件、恢复村民生产生活</t>
  </si>
  <si>
    <t>80户382人</t>
  </si>
  <si>
    <t>63户285人</t>
  </si>
  <si>
    <t>岩头寨村亮坪、岩坪通组公路硬化</t>
  </si>
  <si>
    <t>岩头寨村亮坪、岩坪通组公路硬化686m,涵管18m</t>
  </si>
  <si>
    <t>改善45人出行、运输条件，完善农村基础设施，提高群众满意度</t>
  </si>
  <si>
    <t>10户45人</t>
  </si>
  <si>
    <t>岩头寨磨子坪村农村饮用水池建设</t>
  </si>
  <si>
    <t>新建水池100立方、引入管1400m、进村管道650m、村里至主干道PE管900m</t>
  </si>
  <si>
    <t>巩固提升186人饮水安全，保障农户生命财产安全</t>
  </si>
  <si>
    <t>54户186人</t>
  </si>
  <si>
    <t>12户31人</t>
  </si>
  <si>
    <t>岩头寨湾坪村产业路硬化项目</t>
  </si>
  <si>
    <t>中药材基地产业道路硬化0.8公里</t>
  </si>
  <si>
    <t>改善17户生产生活条件，完善农业生产基础设施。</t>
  </si>
  <si>
    <t>17户29人</t>
  </si>
  <si>
    <t>6户11人</t>
  </si>
  <si>
    <t>岩头寨镇农村户厕改造项目</t>
  </si>
  <si>
    <t>岩头寨镇</t>
  </si>
  <si>
    <t>岩头寨镇20个村卫生厕所改造</t>
  </si>
  <si>
    <t>改善20个村监测户及一般农户农村居住环境</t>
  </si>
  <si>
    <t>366户856人</t>
  </si>
  <si>
    <t>168户413人</t>
  </si>
  <si>
    <t>岩头寨镇洞溪村产业园区产业路建设</t>
  </si>
  <si>
    <t>洞溪村</t>
  </si>
  <si>
    <t>新建洞溪村油茶产业园区产业路1.2公里</t>
  </si>
  <si>
    <t>解决45人农产品运输困难</t>
  </si>
  <si>
    <t>岩头寨镇公益性岗位补助</t>
  </si>
  <si>
    <t>岩头寨镇20个村公益性岗位补助</t>
  </si>
  <si>
    <t>解决全镇20个村监测对象及脱贫户就业问题，增加收入</t>
  </si>
  <si>
    <t>256户256人</t>
  </si>
  <si>
    <t>岩头寨镇蒿根坪村丫施自然寨公路桥建设</t>
  </si>
  <si>
    <t>岩头寨镇蒿根坪村丫施自然寨新建公路桥1座</t>
  </si>
  <si>
    <t>66户204人</t>
  </si>
  <si>
    <t>岩头寨镇监测户产业发展扶持项目</t>
  </si>
  <si>
    <t>鼓励418人产业发展，增加收入巩固脱贫攻坚成果</t>
  </si>
  <si>
    <t>167户418人</t>
  </si>
  <si>
    <t>岩头寨镇磨刀岩村稻鱼稻蔬玉米轮种</t>
  </si>
  <si>
    <t>磨刀岩村</t>
  </si>
  <si>
    <t>磨刀岩村稻鱼稻蔬玉米轮种</t>
  </si>
  <si>
    <t>巩固成果增加脱贫户收入</t>
  </si>
  <si>
    <t>125户356人</t>
  </si>
  <si>
    <t>89户280人</t>
  </si>
  <si>
    <t>岩头寨镇磨刀岩村饮用水提质及附属项目</t>
  </si>
  <si>
    <t>实施地下饮用水打井工程</t>
  </si>
  <si>
    <t>巩固脱贫攻坚成果，保障村民饮用水质量提升</t>
  </si>
  <si>
    <t>22户78人</t>
  </si>
  <si>
    <t>7户30人</t>
  </si>
  <si>
    <t>岩头寨镇磨子村集体经济建设</t>
  </si>
  <si>
    <t>磨子村村集体经济基地冬桃培管50亩</t>
  </si>
  <si>
    <t>20户54人</t>
  </si>
  <si>
    <t>岩头寨镇农村庭院经济建设</t>
  </si>
  <si>
    <t>发展230户以上已脱贫人口及监测户特色种植、养殖、手工等方面的庭院经济</t>
  </si>
  <si>
    <t>帮助400户农户发展产业，增加收入，巩固脱贫攻坚成果</t>
  </si>
  <si>
    <t>400户981人</t>
  </si>
  <si>
    <t>199户464人</t>
  </si>
  <si>
    <t>岩头寨镇农村住房安全改造</t>
  </si>
  <si>
    <t>农村住房安全改造100户以上</t>
  </si>
  <si>
    <t>保障100户以上，农村住房安全，改善生产生活条件，增加群众满意度。</t>
  </si>
  <si>
    <t>358户854人</t>
  </si>
  <si>
    <t>168户379人</t>
  </si>
  <si>
    <t>岩头寨镇山枣村老茶厂自然寨通组公路硬化工程</t>
  </si>
  <si>
    <t>山枣村老茶厂自然寨通组公路整修及硬化1.2公里</t>
  </si>
  <si>
    <t>解决64人农产品运输困难</t>
  </si>
  <si>
    <t>21户64人</t>
  </si>
  <si>
    <t>岩头寨镇土溪村万官塘组龙家包产业路整修</t>
  </si>
  <si>
    <t>整修产业路2公里</t>
  </si>
  <si>
    <t>解决12人农产品运输困难</t>
  </si>
  <si>
    <t>岩头寨镇岩咀村村集体经济产业发展</t>
  </si>
  <si>
    <t>岩咀村村集体经济建设钢架大棚5个</t>
  </si>
  <si>
    <t>解决5户农村人口就业，增加收入</t>
  </si>
  <si>
    <t>3户9人</t>
  </si>
  <si>
    <t>岩头寨镇岩头寨村集体经济发展</t>
  </si>
  <si>
    <t>岩头寨镇岩头寨村集体经济入股湘西安安牧业有限公司</t>
  </si>
  <si>
    <t>带动村集体经济年增收投资金额的8%以上，带动周边村民就业务工</t>
  </si>
  <si>
    <t>68户510人</t>
  </si>
  <si>
    <t>岩头寨镇野竹村集体经济发展</t>
  </si>
  <si>
    <t>岩头寨镇野竹村集体经济入股湘西安安牧业有限公司</t>
  </si>
  <si>
    <t>40户300人</t>
  </si>
  <si>
    <t>岩头寨镇竹山村集体经济发展</t>
  </si>
  <si>
    <t>岩头寨镇竹山村村集体经济入股湘西安安牧业有限公司</t>
  </si>
  <si>
    <t>37户280人</t>
  </si>
  <si>
    <t>阳雀谷产业示范园二期建设</t>
  </si>
  <si>
    <t>新建羊肚菌生产加工厂房400平方米及附属设施。</t>
  </si>
  <si>
    <t>13户30人</t>
  </si>
  <si>
    <t>野竹村巩寨水渠建设</t>
  </si>
  <si>
    <t>新建水渠1700米</t>
  </si>
  <si>
    <t>16户50人</t>
  </si>
  <si>
    <t>13户42人</t>
  </si>
  <si>
    <t>断龙山镇厕所革命改造项目</t>
  </si>
  <si>
    <t>断龙山镇人民政府</t>
  </si>
  <si>
    <t>断龙山镇</t>
  </si>
  <si>
    <t>断龙山镇11个村卫生厕所改造</t>
  </si>
  <si>
    <t>380户1147人</t>
  </si>
  <si>
    <t>断龙山镇公益性岗位补助</t>
  </si>
  <si>
    <t>断龙山镇11个村公益性岗位补助</t>
  </si>
  <si>
    <t>110户110人</t>
  </si>
  <si>
    <t>断龙山镇监测户产业发展扶持项目</t>
  </si>
  <si>
    <t>鼓励176户产业发展，增加收入巩固脱贫攻坚成果</t>
  </si>
  <si>
    <t>176户</t>
  </si>
  <si>
    <t>断龙山镇猛虎洲村猛虎洲自然寨安全巩固提升工程饮水</t>
  </si>
  <si>
    <t>猛虎洲村</t>
  </si>
  <si>
    <t>猛虎洲自然寨打井1口</t>
  </si>
  <si>
    <t>完善农村基础设施，巩固提升83人饮水安全保障</t>
  </si>
  <si>
    <t>312户1045人</t>
  </si>
  <si>
    <t>55户83人</t>
  </si>
  <si>
    <t>断龙山镇农村住房安全改造</t>
  </si>
  <si>
    <t>农村住房安全改造</t>
  </si>
  <si>
    <t>保障420户农村住房安全，改善生产生活条件，增加群众满意度。</t>
  </si>
  <si>
    <t>420户</t>
  </si>
  <si>
    <t>170户</t>
  </si>
  <si>
    <t>断龙山镇庭院经济建设</t>
  </si>
  <si>
    <t>发展180户以上已脱贫人口及监测户特色种植、养殖、手工等方面的庭院经济</t>
  </si>
  <si>
    <t>帮助180农户发展产业，增加收入，巩固脱贫攻坚成果</t>
  </si>
  <si>
    <t>180户524人</t>
  </si>
  <si>
    <t>断龙山镇杨家河晒谷保至汉枯产业路整修</t>
  </si>
  <si>
    <t>杨家河</t>
  </si>
  <si>
    <t>整修杨家河晒谷保至汉枯产业路2000米</t>
  </si>
  <si>
    <t>解决50人农产品运输困难</t>
  </si>
  <si>
    <t>15户50人</t>
  </si>
  <si>
    <t>1户1人</t>
  </si>
  <si>
    <t>断龙山镇坐苦坝村巨人园旅游开发项目</t>
  </si>
  <si>
    <t>新建游步道1200米，整修1000米，以及人居环境整治</t>
  </si>
  <si>
    <t>完善乡村文化旅游设施，发展乡村旅游，带动320群众增收致富</t>
  </si>
  <si>
    <t>106户320人</t>
  </si>
  <si>
    <t>78户246人</t>
  </si>
  <si>
    <t>共助农牧科技有限公司母猪繁殖基地产业路建设</t>
  </si>
  <si>
    <t>新建产业路2000米及堡坎等附属配套设施</t>
  </si>
  <si>
    <t>解决108人农产品运输困难</t>
  </si>
  <si>
    <t>108户384人</t>
  </si>
  <si>
    <t>龙王湖村集体经济发展</t>
  </si>
  <si>
    <t>龙王湖村</t>
  </si>
  <si>
    <t>村集体经济入股湘西安安牧业有限公司</t>
  </si>
  <si>
    <t>416户1264人</t>
  </si>
  <si>
    <t>118户424人</t>
  </si>
  <si>
    <t>龙王湖村生态循环农业蔬菜基地</t>
  </si>
  <si>
    <t>大棚新建3个，土地流转、配套设施建设</t>
  </si>
  <si>
    <t>帮助50农户发展产业，增加收入，巩固脱贫攻坚成果</t>
  </si>
  <si>
    <t>50户206人</t>
  </si>
  <si>
    <t>梅塔村集体经济发展</t>
  </si>
  <si>
    <t>202户723人</t>
  </si>
  <si>
    <t>53户225人</t>
  </si>
  <si>
    <t>梅塔村集体经济基地产业发展</t>
  </si>
  <si>
    <t>集体经济基地新修产业路0.5公里</t>
  </si>
  <si>
    <t>解决195农户农产品运输困难，带动村集体经济稳定的增收</t>
  </si>
  <si>
    <t>35户195人</t>
  </si>
  <si>
    <t>猛虎洲村集体经济包装厂机器采购</t>
  </si>
  <si>
    <t>购置包装厂设备7台</t>
  </si>
  <si>
    <t>每年增加集体经济收入8%</t>
  </si>
  <si>
    <t>100户287人</t>
  </si>
  <si>
    <t>猛虎洲村集体经济包装厂建设</t>
  </si>
  <si>
    <t>修建110平米包装厂、900平米前坪改造硬化等附属设施建设</t>
  </si>
  <si>
    <t>增加集体经济收入8%</t>
  </si>
  <si>
    <t>猛虎洲村人居环境治理</t>
  </si>
  <si>
    <t>3个组寨以上人居环境治理</t>
  </si>
  <si>
    <t>改善180人生产生活条件、提升村容村貌</t>
  </si>
  <si>
    <t>62户180人</t>
  </si>
  <si>
    <t>米多村新修集体经济产业道路</t>
  </si>
  <si>
    <t>集体经济产业路新修90米</t>
  </si>
  <si>
    <t>解决55户农户农产品运输困难</t>
  </si>
  <si>
    <t>55户189人</t>
  </si>
  <si>
    <t>20户53人</t>
  </si>
  <si>
    <t>上胡一组产业路</t>
  </si>
  <si>
    <t>胡家坪产业路0.9公里</t>
  </si>
  <si>
    <t>改善20人运输困难</t>
  </si>
  <si>
    <t>田家洞村集体经济发展</t>
  </si>
  <si>
    <t>791户2565人</t>
  </si>
  <si>
    <t>197户797人</t>
  </si>
  <si>
    <t>田家洞村农贸市场建设</t>
  </si>
  <si>
    <t>田家洞村农贸市场硬化2000平方米及附属设施建设</t>
  </si>
  <si>
    <t>促进农产品销售，带动农村各类人员创业就业，实现增收致富</t>
  </si>
  <si>
    <t>田家洞村新修、整修集体经济产业道路</t>
  </si>
  <si>
    <t>集体经济产业路整修922米，新修127米。</t>
  </si>
  <si>
    <t>解决51户农户农产品运输困难</t>
  </si>
  <si>
    <t>147户892人</t>
  </si>
  <si>
    <t>141户472人</t>
  </si>
  <si>
    <t>溪龙村集体经济发展</t>
  </si>
  <si>
    <t>溪龙村</t>
  </si>
  <si>
    <t>200户823人</t>
  </si>
  <si>
    <t>58户232人</t>
  </si>
  <si>
    <t>断龙山镇杨家河村将军寨（泽土库）旅游开发项目（二期）</t>
  </si>
  <si>
    <t>道路新修、整修等基础设施配套</t>
  </si>
  <si>
    <t>完善乡村文化旅游设施，发展乡村旅游，带动260群众增收致富</t>
  </si>
  <si>
    <t>93户260人</t>
  </si>
  <si>
    <t>6户13人</t>
  </si>
  <si>
    <t>古丈县2023年省重点民生山塘整治项目</t>
  </si>
  <si>
    <t>县直</t>
  </si>
  <si>
    <t>山塘清淤整治，整治山塘50口</t>
  </si>
  <si>
    <t>完善农村基础设施，解决农田灌溉</t>
  </si>
  <si>
    <t>100户500人</t>
  </si>
  <si>
    <t>22户63人</t>
  </si>
  <si>
    <t>本县籍内从未享受劳务交通补助脱贫劳动力、监测对象群体省外务工600元/人、州外省内务工400元/人、 县外州内务工200元/人。）</t>
  </si>
  <si>
    <t>帮助全县脱贫劳动力、监测帮扶对象群体增加家庭收入</t>
  </si>
  <si>
    <t>43户43人</t>
  </si>
  <si>
    <t>危房改造</t>
  </si>
  <si>
    <r>
      <rPr>
        <sz val="12"/>
        <rFont val="宋体"/>
        <charset val="134"/>
      </rPr>
      <t>农村危房改造</t>
    </r>
    <r>
      <rPr>
        <sz val="12"/>
        <rFont val="宋体"/>
        <charset val="0"/>
      </rPr>
      <t>9</t>
    </r>
    <r>
      <rPr>
        <sz val="12"/>
        <rFont val="宋体"/>
        <charset val="134"/>
      </rPr>
      <t>户</t>
    </r>
  </si>
  <si>
    <r>
      <rPr>
        <sz val="12"/>
        <rFont val="宋体"/>
        <charset val="134"/>
      </rPr>
      <t>保障</t>
    </r>
    <r>
      <rPr>
        <sz val="12"/>
        <rFont val="宋体"/>
        <charset val="0"/>
      </rPr>
      <t>9</t>
    </r>
    <r>
      <rPr>
        <sz val="12"/>
        <rFont val="宋体"/>
        <charset val="134"/>
      </rPr>
      <t>户农户住房安全</t>
    </r>
  </si>
  <si>
    <r>
      <rPr>
        <sz val="12"/>
        <rFont val="宋体"/>
        <charset val="0"/>
      </rPr>
      <t>9</t>
    </r>
    <r>
      <rPr>
        <sz val="12"/>
        <rFont val="宋体"/>
        <charset val="134"/>
      </rPr>
      <t>户</t>
    </r>
    <r>
      <rPr>
        <sz val="12"/>
        <rFont val="宋体"/>
        <charset val="0"/>
      </rPr>
      <t>32</t>
    </r>
    <r>
      <rPr>
        <sz val="12"/>
        <rFont val="宋体"/>
        <charset val="134"/>
      </rPr>
      <t>人</t>
    </r>
  </si>
  <si>
    <t>古阳河茶园茶叶培管</t>
  </si>
  <si>
    <t>茶叶培管200亩</t>
  </si>
  <si>
    <t>帮助52户农户增收</t>
  </si>
  <si>
    <t>50户140人</t>
  </si>
  <si>
    <t>坪坝镇卫生厕所改造</t>
  </si>
  <si>
    <t>改善61户监测户及一般农户农村居住环境</t>
  </si>
  <si>
    <t>61户220人</t>
  </si>
  <si>
    <t>30户105人</t>
  </si>
  <si>
    <t>坪坝镇公益性岗位工资</t>
  </si>
  <si>
    <t>7-9月公益性岗位工资</t>
  </si>
  <si>
    <t>98户205人</t>
  </si>
  <si>
    <t>岩头寨镇卫生厕所改造</t>
  </si>
  <si>
    <t>改善145户监测户及一般农户农村居住环境</t>
  </si>
  <si>
    <t>145户256人</t>
  </si>
  <si>
    <t>断龙山镇公益性岗位工资</t>
  </si>
  <si>
    <t>公益性岗位工资</t>
  </si>
  <si>
    <t>完成公益性岗位工资发放</t>
  </si>
  <si>
    <t>87户87人</t>
  </si>
  <si>
    <t>古丈县断龙山镇鸿运生态专业合作社尚家村莓茶基地培管</t>
  </si>
  <si>
    <t>培管莓茶110亩</t>
  </si>
  <si>
    <t>完成培管莓茶110亩</t>
  </si>
  <si>
    <t>67户284人</t>
  </si>
  <si>
    <t>32户135人</t>
  </si>
  <si>
    <t>岩头寨镇洞溪村农田灌溉水渠建设</t>
  </si>
  <si>
    <t>新建及整修洞溪村农田灌溉水渠1800米及附属</t>
  </si>
  <si>
    <t>保障生活用水，改善农村人居环境，完善农村基础设施。</t>
  </si>
  <si>
    <t>52
163</t>
  </si>
  <si>
    <t>10
25</t>
  </si>
  <si>
    <t>岩头寨镇山枣片区饮水管网改造</t>
  </si>
  <si>
    <t>整修水管21500米，新修20立方米水池1座，水源净化装备2个</t>
  </si>
  <si>
    <t>501
2126</t>
  </si>
  <si>
    <t>136
478</t>
  </si>
  <si>
    <t>山枣村污水治理</t>
  </si>
  <si>
    <t>新建化粪池2座及附属设施</t>
  </si>
  <si>
    <t>预计带动农户务工185人次，使村集体经济收入增12万元</t>
  </si>
  <si>
    <t>45
201</t>
  </si>
  <si>
    <t>5
16</t>
  </si>
  <si>
    <t>洞坪组通组公路新建</t>
  </si>
  <si>
    <t>洞坪组通组公路新建及硬化200米</t>
  </si>
  <si>
    <t>改善出行、运输条件，完善农村基础设施，提高群众满意度</t>
  </si>
  <si>
    <t>307
1251</t>
  </si>
  <si>
    <t>11
42</t>
  </si>
  <si>
    <t>古阳镇罗依溪村一碗水组人饮工程</t>
  </si>
  <si>
    <t>新建200立方水池一座</t>
  </si>
  <si>
    <t>解决60户120人群众人饮条件</t>
  </si>
  <si>
    <t>60户150人</t>
  </si>
  <si>
    <t>10户30人</t>
  </si>
  <si>
    <t>长潭村老寨新建人行桥</t>
  </si>
  <si>
    <t>新建人行桥1座</t>
  </si>
  <si>
    <t>改善500人出行、运输条件，完善农村基础设施，提高群众满意度</t>
  </si>
  <si>
    <t>120户500人</t>
  </si>
  <si>
    <t>18户60人</t>
  </si>
  <si>
    <t>古阳镇罗依溪村一碗水组公路堡坎及公路硬化</t>
  </si>
  <si>
    <t>公路堡坎400方，公路硬化380平方米</t>
  </si>
  <si>
    <t>高峰镇石门寨村人居环境整治</t>
  </si>
  <si>
    <t>完成2个组以上人居环境整治</t>
  </si>
  <si>
    <t>改善人居环境，完善农村基础设施，提高群众满意度</t>
  </si>
  <si>
    <t>21户50人</t>
  </si>
  <si>
    <t>窝瓢村户间道硬化</t>
  </si>
  <si>
    <t>坪坝镇窝瓢村鱼洞自然寨、八什平户间道路硬化2.5km</t>
  </si>
  <si>
    <t>解决51户203人公路交通出行安全问题</t>
  </si>
  <si>
    <t>坪坝镇溪口村窝米片区9.10.11.14.15组农村饮用水池建设</t>
  </si>
  <si>
    <t>新建水池立方、引入管1800m、进村管道500m、村里至主干道PE管950m</t>
  </si>
  <si>
    <t>改善110户
村民饮水</t>
  </si>
  <si>
    <t>坪坝镇曹家村大寨、秀宝茶叶基地附近居民饮水工程</t>
  </si>
  <si>
    <t>水源池、清水池各1座、净化及消毒设备、输配水管网DN20 200O米。</t>
  </si>
  <si>
    <t>巩固提升200人饮水安全</t>
  </si>
  <si>
    <t>68户200人</t>
  </si>
  <si>
    <t>15户、45人</t>
  </si>
  <si>
    <t>古丈县岩头寨镇老寨村饮水安全巩固提升工程</t>
  </si>
  <si>
    <t>新建输水管道1000米，管理房1座，提水设施1套、低位水池1座</t>
  </si>
  <si>
    <t>改善生产生活条件，完善农村基础设施。</t>
  </si>
  <si>
    <t>19户、72人</t>
  </si>
  <si>
    <t>5户、15人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</si>
</sst>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yyyy&quot;年&quot;m&quot;月&quot;d&quot;日&quot;;@"/>
    <numFmt numFmtId="179" formatCode="yyyy&quot;年&quot;m&quot;月&quot;;@"/>
    <numFmt numFmtId="180" formatCode="0.000000000_);[Red]\(0.000000000\)"/>
    <numFmt numFmtId="181" formatCode="0.0000000_ "/>
  </numFmts>
  <fonts count="33">
    <font>
      <sz val="11"/>
      <color theme="1"/>
      <name val="宋体"/>
      <charset val="134"/>
      <scheme val="minor"/>
    </font>
    <font>
      <b/>
      <sz val="12"/>
      <name val="宋体"/>
      <charset val="134"/>
      <scheme val="minor"/>
    </font>
    <font>
      <sz val="12"/>
      <name val="宋体"/>
      <charset val="134"/>
      <scheme val="minor"/>
    </font>
    <font>
      <sz val="12"/>
      <name val="Times New Roman"/>
      <charset val="134"/>
    </font>
    <font>
      <sz val="36"/>
      <name val="方正小标宋简体"/>
      <charset val="134"/>
    </font>
    <font>
      <sz val="12"/>
      <name val="宋体"/>
      <charset val="134"/>
    </font>
    <font>
      <b/>
      <sz val="12"/>
      <name val="宋体"/>
      <charset val="134"/>
    </font>
    <font>
      <sz val="12"/>
      <name val="宋体"/>
      <charset val="204"/>
    </font>
    <font>
      <sz val="12"/>
      <name val="Times New Roman"/>
      <charset val="204"/>
    </font>
    <font>
      <b/>
      <sz val="12"/>
      <name val="Times New Roman"/>
      <charset val="134"/>
    </font>
    <font>
      <sz val="12"/>
      <name val="宋体"/>
      <charset val="0"/>
    </font>
    <font>
      <b/>
      <sz val="12"/>
      <name val="Times New Roman"/>
      <charset val="204"/>
    </font>
    <font>
      <sz val="12"/>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9"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3" borderId="12" applyNumberFormat="0" applyAlignment="0" applyProtection="0">
      <alignment vertical="center"/>
    </xf>
    <xf numFmtId="0" fontId="22" fillId="4" borderId="13" applyNumberFormat="0" applyAlignment="0" applyProtection="0">
      <alignment vertical="center"/>
    </xf>
    <xf numFmtId="0" fontId="23" fillId="4" borderId="12" applyNumberFormat="0" applyAlignment="0" applyProtection="0">
      <alignment vertical="center"/>
    </xf>
    <xf numFmtId="0" fontId="24" fillId="5" borderId="14" applyNumberFormat="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xf numFmtId="0" fontId="5" fillId="0" borderId="0" applyBorder="0">
      <alignment vertical="center"/>
    </xf>
  </cellStyleXfs>
  <cellXfs count="140">
    <xf numFmtId="0" fontId="0" fillId="0" borderId="0" xfId="0">
      <alignment vertical="center"/>
    </xf>
    <xf numFmtId="0" fontId="1" fillId="0" borderId="0" xfId="0" applyFont="1" applyFill="1">
      <alignment vertical="center"/>
    </xf>
    <xf numFmtId="0" fontId="2" fillId="0" borderId="0" xfId="0" applyFont="1" applyFill="1">
      <alignment vertical="center"/>
    </xf>
    <xf numFmtId="176" fontId="2" fillId="0" borderId="0" xfId="0" applyNumberFormat="1" applyFont="1" applyFill="1">
      <alignment vertical="center"/>
    </xf>
    <xf numFmtId="176" fontId="3" fillId="0" borderId="0" xfId="0" applyNumberFormat="1" applyFont="1" applyFill="1">
      <alignment vertical="center"/>
    </xf>
    <xf numFmtId="0" fontId="3" fillId="0" borderId="0" xfId="0" applyFont="1" applyFill="1">
      <alignment vertical="center"/>
    </xf>
    <xf numFmtId="177" fontId="3" fillId="0" borderId="0" xfId="0" applyNumberFormat="1" applyFont="1" applyFill="1" applyAlignment="1">
      <alignment horizontal="center" vertical="center"/>
    </xf>
    <xf numFmtId="9" fontId="3" fillId="0" borderId="0" xfId="0" applyNumberFormat="1" applyFont="1" applyFill="1">
      <alignment vertical="center"/>
    </xf>
    <xf numFmtId="0" fontId="4" fillId="0" borderId="0" xfId="0" applyFont="1" applyFill="1" applyAlignment="1">
      <alignment horizontal="center" vertical="center"/>
    </xf>
    <xf numFmtId="177"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49"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wrapText="1"/>
    </xf>
    <xf numFmtId="57"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xf>
    <xf numFmtId="57" fontId="5"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xf>
    <xf numFmtId="176" fontId="4"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176" fontId="5"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wrapText="1"/>
    </xf>
    <xf numFmtId="9" fontId="5" fillId="0" borderId="1" xfId="3"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177" fontId="5" fillId="0" borderId="5" xfId="0" applyNumberFormat="1" applyFont="1" applyFill="1" applyBorder="1" applyAlignment="1">
      <alignment horizontal="center" vertical="center"/>
    </xf>
    <xf numFmtId="9" fontId="3" fillId="0" borderId="1" xfId="3" applyNumberFormat="1" applyFont="1" applyFill="1" applyBorder="1" applyAlignment="1">
      <alignment horizontal="center" vertical="center" wrapText="1"/>
    </xf>
    <xf numFmtId="177" fontId="3" fillId="0" borderId="6" xfId="0" applyNumberFormat="1" applyFont="1" applyFill="1" applyBorder="1" applyAlignment="1">
      <alignment horizontal="center" vertical="center"/>
    </xf>
    <xf numFmtId="9" fontId="5" fillId="0" borderId="1" xfId="3"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9" fontId="6"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77" fontId="9" fillId="0" borderId="1" xfId="0" applyNumberFormat="1" applyFont="1" applyFill="1" applyBorder="1">
      <alignment vertical="center"/>
    </xf>
    <xf numFmtId="9" fontId="8" fillId="0" borderId="1" xfId="3"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8" fillId="0" borderId="1" xfId="3"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57" fontId="5" fillId="0" borderId="1" xfId="49" applyNumberFormat="1" applyFont="1" applyFill="1" applyBorder="1" applyAlignment="1">
      <alignment horizontal="center" vertical="center" wrapText="1"/>
    </xf>
    <xf numFmtId="57" fontId="5"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pplyProtection="1">
      <alignment horizontal="center" vertical="center" wrapText="1"/>
    </xf>
    <xf numFmtId="179" fontId="5" fillId="0" borderId="1" xfId="0" applyNumberFormat="1" applyFont="1" applyFill="1" applyBorder="1" applyAlignment="1" applyProtection="1">
      <alignment horizontal="center" vertical="center" wrapText="1"/>
    </xf>
    <xf numFmtId="0" fontId="5" fillId="0" borderId="1" xfId="5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181" fontId="3" fillId="0" borderId="1" xfId="50" applyNumberFormat="1" applyFont="1" applyFill="1" applyBorder="1" applyAlignment="1">
      <alignment horizontal="center" vertical="center" wrapText="1" shrinkToFit="1"/>
    </xf>
    <xf numFmtId="176" fontId="3" fillId="0" borderId="1" xfId="50" applyNumberFormat="1" applyFont="1" applyFill="1" applyBorder="1" applyAlignment="1">
      <alignment horizontal="center" vertical="center" wrapText="1" shrinkToFit="1"/>
    </xf>
    <xf numFmtId="0" fontId="3" fillId="0" borderId="1" xfId="0" applyFont="1" applyFill="1" applyBorder="1" applyAlignment="1">
      <alignment vertical="center"/>
    </xf>
    <xf numFmtId="0" fontId="5"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9" fontId="5" fillId="0" borderId="1" xfId="4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50" applyFont="1" applyFill="1" applyBorder="1" applyAlignment="1" applyProtection="1">
      <alignment horizontal="center" vertical="center" wrapText="1" shrinkToFit="1"/>
    </xf>
    <xf numFmtId="180" fontId="3" fillId="0" borderId="1" xfId="50" applyNumberFormat="1" applyFont="1" applyFill="1" applyBorder="1" applyAlignment="1">
      <alignment horizontal="center" vertical="center" wrapText="1" shrinkToFit="1"/>
    </xf>
    <xf numFmtId="176" fontId="3" fillId="0" borderId="1" xfId="0" applyNumberFormat="1" applyFont="1" applyFill="1" applyBorder="1">
      <alignment vertical="center"/>
    </xf>
    <xf numFmtId="177" fontId="3" fillId="0" borderId="1" xfId="0" applyNumberFormat="1" applyFont="1" applyFill="1" applyBorder="1" applyAlignment="1" applyProtection="1">
      <alignment horizontal="center" vertical="center"/>
    </xf>
    <xf numFmtId="180"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xf>
    <xf numFmtId="181" fontId="3" fillId="0" borderId="1" xfId="50" applyNumberFormat="1" applyFont="1" applyFill="1" applyBorder="1" applyAlignment="1" applyProtection="1">
      <alignment horizontal="center" vertical="center" wrapText="1" shrinkToFit="1"/>
    </xf>
    <xf numFmtId="9" fontId="3" fillId="0" borderId="1" xfId="0" applyNumberFormat="1" applyFont="1" applyFill="1" applyBorder="1" applyAlignment="1">
      <alignment horizontal="center" vertical="center" wrapText="1"/>
    </xf>
    <xf numFmtId="0" fontId="3" fillId="0" borderId="1" xfId="0" applyFont="1" applyFill="1" applyBorder="1">
      <alignment vertical="center"/>
    </xf>
    <xf numFmtId="177" fontId="5" fillId="0" borderId="1" xfId="0" applyNumberFormat="1" applyFont="1" applyFill="1" applyBorder="1" applyAlignment="1">
      <alignment horizontal="left" vertical="center" wrapText="1"/>
    </xf>
    <xf numFmtId="177" fontId="5" fillId="0" borderId="1" xfId="49"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vertical="center"/>
    </xf>
    <xf numFmtId="176" fontId="5" fillId="0" borderId="8"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176" fontId="5" fillId="0" borderId="5" xfId="0" applyNumberFormat="1" applyFont="1" applyFill="1" applyBorder="1" applyAlignment="1">
      <alignment horizontal="center" vertical="center" wrapText="1"/>
    </xf>
    <xf numFmtId="0" fontId="5" fillId="0" borderId="5" xfId="50" applyFont="1" applyFill="1" applyBorder="1" applyAlignment="1" applyProtection="1">
      <alignment horizontal="center" vertical="center" wrapText="1" shrinkToFit="1"/>
    </xf>
    <xf numFmtId="0" fontId="5" fillId="0" borderId="5"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9" fontId="10" fillId="0" borderId="7" xfId="0" applyNumberFormat="1" applyFont="1" applyFill="1" applyBorder="1" applyAlignment="1">
      <alignment horizontal="center" vertical="center" wrapText="1"/>
    </xf>
    <xf numFmtId="0" fontId="5" fillId="0" borderId="7" xfId="50" applyFont="1" applyFill="1" applyBorder="1" applyAlignment="1">
      <alignment horizontal="center" vertical="center" wrapText="1" shrinkToFit="1"/>
    </xf>
    <xf numFmtId="0" fontId="5" fillId="0" borderId="1" xfId="0" applyNumberFormat="1" applyFont="1" applyFill="1" applyBorder="1" applyAlignment="1" applyProtection="1">
      <alignment horizontal="center" vertical="center" wrapText="1"/>
      <protection locked="0"/>
    </xf>
    <xf numFmtId="176" fontId="11" fillId="0" borderId="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wrapText="1" shrinkToFit="1"/>
    </xf>
    <xf numFmtId="177" fontId="12" fillId="0" borderId="1"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81" fontId="3" fillId="0" borderId="5" xfId="0" applyNumberFormat="1" applyFont="1" applyFill="1" applyBorder="1" applyAlignment="1">
      <alignment horizontal="center" vertical="center" wrapText="1"/>
    </xf>
    <xf numFmtId="181" fontId="3" fillId="0" borderId="5" xfId="50" applyNumberFormat="1" applyFont="1" applyFill="1" applyBorder="1" applyAlignment="1" applyProtection="1">
      <alignment horizontal="center" vertical="center" wrapText="1" shrinkToFit="1"/>
    </xf>
    <xf numFmtId="177" fontId="3" fillId="0" borderId="5"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80" fontId="3" fillId="0" borderId="7" xfId="0" applyNumberFormat="1" applyFont="1" applyFill="1" applyBorder="1" applyAlignment="1">
      <alignment horizontal="center" vertical="center" wrapText="1"/>
    </xf>
    <xf numFmtId="181" fontId="3" fillId="0" borderId="7" xfId="0" applyNumberFormat="1" applyFont="1" applyFill="1" applyBorder="1" applyAlignment="1">
      <alignment horizontal="center" vertical="center" wrapText="1"/>
    </xf>
    <xf numFmtId="181" fontId="3" fillId="0" borderId="7" xfId="50" applyNumberFormat="1" applyFont="1" applyFill="1" applyBorder="1" applyAlignment="1">
      <alignment horizontal="center" vertical="center" wrapText="1" shrinkToFit="1"/>
    </xf>
    <xf numFmtId="177" fontId="3" fillId="0" borderId="7" xfId="0" applyNumberFormat="1" applyFont="1" applyFill="1" applyBorder="1" applyAlignment="1">
      <alignment horizontal="center" vertical="center" wrapText="1"/>
    </xf>
    <xf numFmtId="176" fontId="3" fillId="0" borderId="1" xfId="0" applyNumberFormat="1" applyFont="1" applyFill="1" applyBorder="1" applyAlignment="1">
      <alignment vertical="center"/>
    </xf>
    <xf numFmtId="180" fontId="3" fillId="0" borderId="1" xfId="0" applyNumberFormat="1" applyFont="1" applyFill="1" applyBorder="1" applyAlignment="1">
      <alignment vertical="center"/>
    </xf>
    <xf numFmtId="177"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77"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xf>
    <xf numFmtId="9" fontId="3" fillId="0" borderId="0" xfId="3" applyNumberFormat="1" applyFont="1" applyFill="1">
      <alignment vertical="center"/>
    </xf>
    <xf numFmtId="9" fontId="3" fillId="0" borderId="0" xfId="3" applyFont="1" applyFill="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6 2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380"/>
  <sheetViews>
    <sheetView tabSelected="1" zoomScale="55" zoomScaleNormal="55" workbookViewId="0">
      <selection activeCell="K9" sqref="K9"/>
    </sheetView>
  </sheetViews>
  <sheetFormatPr defaultColWidth="9" defaultRowHeight="15.6"/>
  <cols>
    <col min="1" max="1" width="10.3796296296296" style="2"/>
    <col min="2" max="2" width="9" style="2"/>
    <col min="3" max="3" width="21.0092592592593" style="2" customWidth="1"/>
    <col min="4" max="4" width="14.3333333333333" style="2" customWidth="1"/>
    <col min="5" max="8" width="9" style="2"/>
    <col min="9" max="9" width="33.537037037037" style="2" customWidth="1"/>
    <col min="10" max="10" width="10.5555555555556" style="3" customWidth="1"/>
    <col min="11" max="11" width="10.5555555555556" style="2" customWidth="1"/>
    <col min="12" max="12" width="13.0555555555556" style="2" customWidth="1"/>
    <col min="13" max="13" width="25.6481481481481" style="2" customWidth="1"/>
    <col min="14" max="15" width="9" style="2"/>
    <col min="16" max="16" width="13.7314814814815" style="2" customWidth="1"/>
    <col min="17" max="17" width="13.1944444444444" style="4" customWidth="1"/>
    <col min="18" max="18" width="10.3055555555556" style="4" customWidth="1"/>
    <col min="19" max="19" width="9.86111111111111" style="4" customWidth="1"/>
    <col min="20" max="20" width="7.62962962962963" style="5" customWidth="1"/>
    <col min="21" max="21" width="11.9444444444444" style="4" customWidth="1"/>
    <col min="22" max="22" width="11.4074074074074" style="6" customWidth="1"/>
    <col min="23" max="24" width="7.62962962962963" style="5" customWidth="1"/>
    <col min="25" max="25" width="13.1944444444444" style="4" customWidth="1"/>
    <col min="26" max="26" width="12.7777777777778" style="4" customWidth="1"/>
    <col min="27" max="27" width="16.3888888888889" style="4" customWidth="1"/>
    <col min="28" max="28" width="10.4166666666667" style="7" customWidth="1"/>
    <col min="29" max="30" width="9.2962962962963" style="5" customWidth="1"/>
    <col min="31" max="16384" width="9" style="2"/>
  </cols>
  <sheetData>
    <row r="1" ht="79" customHeight="1" spans="1:30">
      <c r="A1" s="8" t="s">
        <v>0</v>
      </c>
      <c r="B1" s="8"/>
      <c r="C1" s="8"/>
      <c r="D1" s="8"/>
      <c r="E1" s="8"/>
      <c r="F1" s="8"/>
      <c r="G1" s="8"/>
      <c r="H1" s="8"/>
      <c r="I1" s="8"/>
      <c r="J1" s="8"/>
      <c r="K1" s="8"/>
      <c r="L1" s="8"/>
      <c r="M1" s="8"/>
      <c r="N1" s="8"/>
      <c r="O1" s="8"/>
      <c r="P1" s="8"/>
      <c r="Q1" s="30"/>
      <c r="R1" s="30"/>
      <c r="S1" s="30"/>
      <c r="T1" s="8"/>
      <c r="U1" s="30"/>
      <c r="V1" s="31"/>
      <c r="W1" s="8"/>
      <c r="X1" s="8"/>
      <c r="Y1" s="30"/>
      <c r="Z1" s="30"/>
      <c r="AA1" s="30"/>
      <c r="AB1" s="8"/>
      <c r="AC1" s="8"/>
      <c r="AD1" s="8"/>
    </row>
    <row r="2" spans="1:30">
      <c r="A2" s="9" t="s">
        <v>1</v>
      </c>
      <c r="B2" s="9" t="s">
        <v>2</v>
      </c>
      <c r="C2" s="9" t="s">
        <v>3</v>
      </c>
      <c r="D2" s="9" t="s">
        <v>4</v>
      </c>
      <c r="E2" s="9" t="s">
        <v>5</v>
      </c>
      <c r="F2" s="9" t="s">
        <v>6</v>
      </c>
      <c r="G2" s="9" t="s">
        <v>7</v>
      </c>
      <c r="H2" s="9" t="s">
        <v>8</v>
      </c>
      <c r="I2" s="9" t="s">
        <v>9</v>
      </c>
      <c r="J2" s="21" t="s">
        <v>10</v>
      </c>
      <c r="K2" s="9" t="s">
        <v>11</v>
      </c>
      <c r="L2" s="9" t="s">
        <v>12</v>
      </c>
      <c r="M2" s="9" t="s">
        <v>13</v>
      </c>
      <c r="N2" s="9" t="s">
        <v>14</v>
      </c>
      <c r="O2" s="9" t="s">
        <v>15</v>
      </c>
      <c r="P2" s="9" t="s">
        <v>16</v>
      </c>
      <c r="Q2" s="32" t="s">
        <v>17</v>
      </c>
      <c r="R2" s="33"/>
      <c r="S2" s="33"/>
      <c r="T2" s="33"/>
      <c r="U2" s="33"/>
      <c r="V2" s="34"/>
      <c r="W2" s="33"/>
      <c r="X2" s="33"/>
      <c r="Y2" s="42"/>
      <c r="Z2" s="21" t="s">
        <v>18</v>
      </c>
      <c r="AA2" s="35"/>
      <c r="AB2" s="43" t="s">
        <v>19</v>
      </c>
      <c r="AC2" s="44"/>
      <c r="AD2" s="45" t="s">
        <v>20</v>
      </c>
    </row>
    <row r="3" spans="1:30">
      <c r="A3" s="9"/>
      <c r="B3" s="9"/>
      <c r="C3" s="9"/>
      <c r="D3" s="9"/>
      <c r="E3" s="9"/>
      <c r="F3" s="9"/>
      <c r="G3" s="9"/>
      <c r="H3" s="9"/>
      <c r="I3" s="9"/>
      <c r="J3" s="21"/>
      <c r="K3" s="9"/>
      <c r="L3" s="9"/>
      <c r="M3" s="9"/>
      <c r="N3" s="9"/>
      <c r="O3" s="9"/>
      <c r="P3" s="9"/>
      <c r="Q3" s="21" t="s">
        <v>21</v>
      </c>
      <c r="R3" s="35"/>
      <c r="S3" s="35"/>
      <c r="T3" s="35"/>
      <c r="U3" s="21" t="s">
        <v>22</v>
      </c>
      <c r="V3" s="36"/>
      <c r="W3" s="35"/>
      <c r="X3" s="35"/>
      <c r="Y3" s="21" t="s">
        <v>23</v>
      </c>
      <c r="Z3" s="35"/>
      <c r="AA3" s="35"/>
      <c r="AB3" s="46"/>
      <c r="AC3" s="44"/>
      <c r="AD3" s="47"/>
    </row>
    <row r="4" ht="31.2" spans="1:30">
      <c r="A4" s="9"/>
      <c r="B4" s="9"/>
      <c r="C4" s="9"/>
      <c r="D4" s="9"/>
      <c r="E4" s="9"/>
      <c r="F4" s="9"/>
      <c r="G4" s="9"/>
      <c r="H4" s="9"/>
      <c r="I4" s="9"/>
      <c r="J4" s="21"/>
      <c r="K4" s="9"/>
      <c r="L4" s="9"/>
      <c r="M4" s="9"/>
      <c r="N4" s="9"/>
      <c r="O4" s="9"/>
      <c r="P4" s="9"/>
      <c r="Q4" s="21" t="s">
        <v>24</v>
      </c>
      <c r="R4" s="21" t="s">
        <v>25</v>
      </c>
      <c r="S4" s="21" t="s">
        <v>26</v>
      </c>
      <c r="T4" s="21" t="s">
        <v>27</v>
      </c>
      <c r="U4" s="21" t="s">
        <v>24</v>
      </c>
      <c r="V4" s="9" t="s">
        <v>25</v>
      </c>
      <c r="W4" s="21" t="s">
        <v>26</v>
      </c>
      <c r="X4" s="21" t="s">
        <v>27</v>
      </c>
      <c r="Y4" s="35"/>
      <c r="Z4" s="21" t="s">
        <v>21</v>
      </c>
      <c r="AA4" s="21" t="s">
        <v>28</v>
      </c>
      <c r="AB4" s="43" t="s">
        <v>21</v>
      </c>
      <c r="AC4" s="48" t="s">
        <v>28</v>
      </c>
      <c r="AD4" s="49"/>
    </row>
    <row r="5" s="1" customFormat="1" spans="1:30">
      <c r="A5" s="10"/>
      <c r="B5" s="10"/>
      <c r="C5" s="10"/>
      <c r="D5" s="10"/>
      <c r="E5" s="10"/>
      <c r="F5" s="10"/>
      <c r="G5" s="10"/>
      <c r="H5" s="10"/>
      <c r="I5" s="10"/>
      <c r="J5" s="22">
        <f>SUM(J6:J376)</f>
        <v>22735</v>
      </c>
      <c r="K5" s="22"/>
      <c r="L5" s="22"/>
      <c r="M5" s="22"/>
      <c r="N5" s="22"/>
      <c r="O5" s="22"/>
      <c r="P5" s="22"/>
      <c r="Q5" s="37">
        <f t="shared" ref="Q5:AA5" si="0">SUM(Q6:Q376)</f>
        <v>14287</v>
      </c>
      <c r="R5" s="37">
        <f t="shared" si="0"/>
        <v>3815</v>
      </c>
      <c r="S5" s="37">
        <f t="shared" si="0"/>
        <v>211</v>
      </c>
      <c r="T5" s="22">
        <f t="shared" si="0"/>
        <v>460</v>
      </c>
      <c r="U5" s="37">
        <f t="shared" si="0"/>
        <v>3774</v>
      </c>
      <c r="V5" s="10">
        <f t="shared" si="0"/>
        <v>188</v>
      </c>
      <c r="W5" s="22">
        <f t="shared" si="0"/>
        <v>0</v>
      </c>
      <c r="X5" s="22">
        <f t="shared" si="0"/>
        <v>0</v>
      </c>
      <c r="Y5" s="37">
        <f t="shared" si="0"/>
        <v>22735</v>
      </c>
      <c r="Z5" s="37">
        <f t="shared" si="0"/>
        <v>18773</v>
      </c>
      <c r="AA5" s="37">
        <f t="shared" si="0"/>
        <v>1908.625826</v>
      </c>
      <c r="AB5" s="50">
        <v>1</v>
      </c>
      <c r="AC5" s="51">
        <v>0.4817</v>
      </c>
      <c r="AD5" s="52"/>
    </row>
    <row r="6" ht="62.4" spans="1:30">
      <c r="A6" s="11">
        <v>1</v>
      </c>
      <c r="B6" s="12" t="s">
        <v>29</v>
      </c>
      <c r="C6" s="13" t="s">
        <v>30</v>
      </c>
      <c r="D6" s="12" t="s">
        <v>31</v>
      </c>
      <c r="E6" s="14" t="s">
        <v>32</v>
      </c>
      <c r="F6" s="13" t="s">
        <v>32</v>
      </c>
      <c r="G6" s="15" t="s">
        <v>33</v>
      </c>
      <c r="H6" s="16" t="s">
        <v>34</v>
      </c>
      <c r="I6" s="11" t="s">
        <v>35</v>
      </c>
      <c r="J6" s="23">
        <v>118.34</v>
      </c>
      <c r="K6" s="24">
        <v>44927</v>
      </c>
      <c r="L6" s="24">
        <v>45231</v>
      </c>
      <c r="M6" s="16" t="s">
        <v>36</v>
      </c>
      <c r="N6" s="16" t="s">
        <v>37</v>
      </c>
      <c r="O6" s="11" t="s">
        <v>38</v>
      </c>
      <c r="P6" s="16" t="s">
        <v>39</v>
      </c>
      <c r="Q6" s="23">
        <v>100.87</v>
      </c>
      <c r="R6" s="38"/>
      <c r="S6" s="38"/>
      <c r="T6" s="38"/>
      <c r="U6" s="38">
        <f>J6-Z6</f>
        <v>17.47</v>
      </c>
      <c r="V6" s="39"/>
      <c r="W6" s="38"/>
      <c r="X6" s="38"/>
      <c r="Y6" s="23">
        <f>SUM(Q6:X6)</f>
        <v>118.34</v>
      </c>
      <c r="Z6" s="23">
        <f>Q6+R6+S6+T6</f>
        <v>100.87</v>
      </c>
      <c r="AA6" s="38">
        <v>17.47</v>
      </c>
      <c r="AB6" s="53">
        <v>1</v>
      </c>
      <c r="AC6" s="53">
        <v>1</v>
      </c>
      <c r="AD6" s="54"/>
    </row>
    <row r="7" ht="62.4" spans="1:30">
      <c r="A7" s="11">
        <v>2</v>
      </c>
      <c r="B7" s="12" t="s">
        <v>29</v>
      </c>
      <c r="C7" s="13" t="s">
        <v>40</v>
      </c>
      <c r="D7" s="12" t="s">
        <v>31</v>
      </c>
      <c r="E7" s="14" t="s">
        <v>32</v>
      </c>
      <c r="F7" s="13" t="s">
        <v>32</v>
      </c>
      <c r="G7" s="15" t="s">
        <v>41</v>
      </c>
      <c r="H7" s="16" t="s">
        <v>42</v>
      </c>
      <c r="I7" s="11" t="s">
        <v>43</v>
      </c>
      <c r="J7" s="25">
        <v>243.1</v>
      </c>
      <c r="K7" s="24">
        <v>44927</v>
      </c>
      <c r="L7" s="24">
        <v>45231</v>
      </c>
      <c r="M7" s="16" t="s">
        <v>44</v>
      </c>
      <c r="N7" s="16" t="s">
        <v>45</v>
      </c>
      <c r="O7" s="11" t="s">
        <v>46</v>
      </c>
      <c r="P7" s="16" t="s">
        <v>47</v>
      </c>
      <c r="Q7" s="23">
        <v>8.64</v>
      </c>
      <c r="R7" s="38">
        <v>221.36</v>
      </c>
      <c r="S7" s="38"/>
      <c r="T7" s="38"/>
      <c r="U7" s="38">
        <f>J7-Z7</f>
        <v>13.1</v>
      </c>
      <c r="V7" s="39"/>
      <c r="W7" s="38"/>
      <c r="X7" s="38"/>
      <c r="Y7" s="23">
        <f t="shared" ref="Y7:Y70" si="1">SUM(Q7:X7)</f>
        <v>243.1</v>
      </c>
      <c r="Z7" s="23">
        <f t="shared" ref="Z7:Z70" si="2">Q7+R7+S7+T7</f>
        <v>230</v>
      </c>
      <c r="AA7" s="38">
        <v>13.1</v>
      </c>
      <c r="AB7" s="53">
        <v>1</v>
      </c>
      <c r="AC7" s="55">
        <f>AA7/SUM(U7:X7)</f>
        <v>1</v>
      </c>
      <c r="AD7" s="54"/>
    </row>
    <row r="8" ht="46.8" spans="1:30">
      <c r="A8" s="11">
        <v>3</v>
      </c>
      <c r="B8" s="12" t="s">
        <v>29</v>
      </c>
      <c r="C8" s="13" t="s">
        <v>48</v>
      </c>
      <c r="D8" s="12" t="s">
        <v>31</v>
      </c>
      <c r="E8" s="14" t="s">
        <v>32</v>
      </c>
      <c r="F8" s="13" t="s">
        <v>32</v>
      </c>
      <c r="G8" s="15" t="s">
        <v>49</v>
      </c>
      <c r="H8" s="16" t="s">
        <v>42</v>
      </c>
      <c r="I8" s="11" t="s">
        <v>50</v>
      </c>
      <c r="J8" s="25">
        <v>9.96</v>
      </c>
      <c r="K8" s="24">
        <v>44927</v>
      </c>
      <c r="L8" s="24">
        <v>45231</v>
      </c>
      <c r="M8" s="16" t="s">
        <v>51</v>
      </c>
      <c r="N8" s="16" t="s">
        <v>52</v>
      </c>
      <c r="O8" s="11" t="s">
        <v>53</v>
      </c>
      <c r="P8" s="16" t="s">
        <v>54</v>
      </c>
      <c r="Q8" s="35">
        <v>9.96</v>
      </c>
      <c r="R8" s="38"/>
      <c r="S8" s="38"/>
      <c r="T8" s="38"/>
      <c r="U8" s="38">
        <f t="shared" ref="U8:U71" si="3">J8-Z8</f>
        <v>0</v>
      </c>
      <c r="V8" s="39"/>
      <c r="W8" s="38"/>
      <c r="X8" s="38"/>
      <c r="Y8" s="23">
        <f t="shared" si="1"/>
        <v>9.96</v>
      </c>
      <c r="Z8" s="23">
        <f t="shared" si="2"/>
        <v>9.96</v>
      </c>
      <c r="AA8" s="38"/>
      <c r="AB8" s="56">
        <v>1</v>
      </c>
      <c r="AC8" s="38"/>
      <c r="AD8" s="54"/>
    </row>
    <row r="9" ht="109.2" spans="1:30">
      <c r="A9" s="11">
        <v>4</v>
      </c>
      <c r="B9" s="12" t="s">
        <v>29</v>
      </c>
      <c r="C9" s="13" t="s">
        <v>55</v>
      </c>
      <c r="D9" s="12" t="s">
        <v>31</v>
      </c>
      <c r="E9" s="14" t="s">
        <v>32</v>
      </c>
      <c r="F9" s="13" t="s">
        <v>32</v>
      </c>
      <c r="G9" s="15" t="s">
        <v>56</v>
      </c>
      <c r="H9" s="16" t="s">
        <v>34</v>
      </c>
      <c r="I9" s="11" t="s">
        <v>57</v>
      </c>
      <c r="J9" s="25">
        <v>115.5</v>
      </c>
      <c r="K9" s="24">
        <v>44927</v>
      </c>
      <c r="L9" s="24">
        <v>45231</v>
      </c>
      <c r="M9" s="16" t="s">
        <v>58</v>
      </c>
      <c r="N9" s="16" t="s">
        <v>59</v>
      </c>
      <c r="O9" s="11" t="s">
        <v>60</v>
      </c>
      <c r="P9" s="16" t="s">
        <v>39</v>
      </c>
      <c r="Q9" s="23">
        <v>110.3</v>
      </c>
      <c r="R9" s="38"/>
      <c r="S9" s="38"/>
      <c r="T9" s="38"/>
      <c r="U9" s="38">
        <f t="shared" si="3"/>
        <v>5.2</v>
      </c>
      <c r="V9" s="39"/>
      <c r="W9" s="38"/>
      <c r="X9" s="38"/>
      <c r="Y9" s="23">
        <f t="shared" si="1"/>
        <v>115.5</v>
      </c>
      <c r="Z9" s="23">
        <f t="shared" si="2"/>
        <v>110.3</v>
      </c>
      <c r="AA9" s="38">
        <v>5.2</v>
      </c>
      <c r="AB9" s="53">
        <v>1</v>
      </c>
      <c r="AC9" s="55">
        <f>AA9/SUM(U9:X9)</f>
        <v>0.999999999999999</v>
      </c>
      <c r="AD9" s="54"/>
    </row>
    <row r="10" ht="62.4" spans="1:30">
      <c r="A10" s="11">
        <v>5</v>
      </c>
      <c r="B10" s="12" t="s">
        <v>29</v>
      </c>
      <c r="C10" s="13" t="s">
        <v>61</v>
      </c>
      <c r="D10" s="12" t="s">
        <v>31</v>
      </c>
      <c r="E10" s="14" t="s">
        <v>32</v>
      </c>
      <c r="F10" s="13" t="s">
        <v>32</v>
      </c>
      <c r="G10" s="16" t="s">
        <v>62</v>
      </c>
      <c r="H10" s="16" t="s">
        <v>34</v>
      </c>
      <c r="I10" s="11" t="s">
        <v>63</v>
      </c>
      <c r="J10" s="25">
        <v>105.9</v>
      </c>
      <c r="K10" s="24">
        <v>44927</v>
      </c>
      <c r="L10" s="24">
        <v>45231</v>
      </c>
      <c r="M10" s="16" t="s">
        <v>64</v>
      </c>
      <c r="N10" s="16" t="s">
        <v>65</v>
      </c>
      <c r="O10" s="11" t="s">
        <v>66</v>
      </c>
      <c r="P10" s="16" t="s">
        <v>39</v>
      </c>
      <c r="Q10" s="23">
        <v>87.12</v>
      </c>
      <c r="R10" s="38"/>
      <c r="S10" s="38"/>
      <c r="T10" s="38"/>
      <c r="U10" s="38">
        <f t="shared" si="3"/>
        <v>18.78</v>
      </c>
      <c r="V10" s="39"/>
      <c r="W10" s="38"/>
      <c r="X10" s="38"/>
      <c r="Y10" s="23">
        <f t="shared" si="1"/>
        <v>105.9</v>
      </c>
      <c r="Z10" s="23">
        <f t="shared" si="2"/>
        <v>87.12</v>
      </c>
      <c r="AA10" s="38">
        <v>18.78</v>
      </c>
      <c r="AB10" s="53">
        <v>1</v>
      </c>
      <c r="AC10" s="55">
        <f>AA10/(U10+V10+W10+X10)</f>
        <v>1</v>
      </c>
      <c r="AD10" s="54"/>
    </row>
    <row r="11" ht="46.8" spans="1:30">
      <c r="A11" s="11">
        <v>6</v>
      </c>
      <c r="B11" s="12" t="s">
        <v>29</v>
      </c>
      <c r="C11" s="16" t="s">
        <v>67</v>
      </c>
      <c r="D11" s="12" t="s">
        <v>31</v>
      </c>
      <c r="E11" s="13" t="s">
        <v>32</v>
      </c>
      <c r="F11" s="16" t="s">
        <v>32</v>
      </c>
      <c r="G11" s="16" t="s">
        <v>68</v>
      </c>
      <c r="H11" s="16" t="s">
        <v>42</v>
      </c>
      <c r="I11" s="11" t="s">
        <v>69</v>
      </c>
      <c r="J11" s="21">
        <v>55.13</v>
      </c>
      <c r="K11" s="24">
        <v>44927</v>
      </c>
      <c r="L11" s="24">
        <v>45231</v>
      </c>
      <c r="M11" s="16" t="s">
        <v>70</v>
      </c>
      <c r="N11" s="16" t="s">
        <v>71</v>
      </c>
      <c r="O11" s="11" t="s">
        <v>72</v>
      </c>
      <c r="P11" s="16" t="s">
        <v>54</v>
      </c>
      <c r="Q11" s="35">
        <v>55.13</v>
      </c>
      <c r="R11" s="38"/>
      <c r="S11" s="38"/>
      <c r="T11" s="38"/>
      <c r="U11" s="38">
        <f t="shared" si="3"/>
        <v>0</v>
      </c>
      <c r="V11" s="39"/>
      <c r="W11" s="38"/>
      <c r="X11" s="38"/>
      <c r="Y11" s="23">
        <f t="shared" si="1"/>
        <v>55.13</v>
      </c>
      <c r="Z11" s="23">
        <f t="shared" si="2"/>
        <v>55.13</v>
      </c>
      <c r="AA11" s="38"/>
      <c r="AB11" s="56">
        <v>1</v>
      </c>
      <c r="AC11" s="38"/>
      <c r="AD11" s="54"/>
    </row>
    <row r="12" ht="46.8" spans="1:30">
      <c r="A12" s="11">
        <v>7</v>
      </c>
      <c r="B12" s="12" t="s">
        <v>29</v>
      </c>
      <c r="C12" s="13" t="s">
        <v>73</v>
      </c>
      <c r="D12" s="12" t="s">
        <v>31</v>
      </c>
      <c r="E12" s="14" t="s">
        <v>32</v>
      </c>
      <c r="F12" s="13" t="s">
        <v>32</v>
      </c>
      <c r="G12" s="15" t="s">
        <v>74</v>
      </c>
      <c r="H12" s="16" t="s">
        <v>42</v>
      </c>
      <c r="I12" s="11" t="s">
        <v>75</v>
      </c>
      <c r="J12" s="25">
        <v>48.94</v>
      </c>
      <c r="K12" s="24">
        <v>44927</v>
      </c>
      <c r="L12" s="24">
        <v>45231</v>
      </c>
      <c r="M12" s="16" t="s">
        <v>76</v>
      </c>
      <c r="N12" s="16" t="s">
        <v>77</v>
      </c>
      <c r="O12" s="11" t="s">
        <v>78</v>
      </c>
      <c r="P12" s="16" t="s">
        <v>54</v>
      </c>
      <c r="Q12" s="35">
        <v>48.94</v>
      </c>
      <c r="R12" s="38"/>
      <c r="S12" s="38"/>
      <c r="T12" s="38"/>
      <c r="U12" s="38">
        <f t="shared" si="3"/>
        <v>0</v>
      </c>
      <c r="V12" s="39"/>
      <c r="W12" s="38"/>
      <c r="X12" s="38"/>
      <c r="Y12" s="23">
        <f t="shared" si="1"/>
        <v>48.94</v>
      </c>
      <c r="Z12" s="23">
        <f t="shared" si="2"/>
        <v>48.94</v>
      </c>
      <c r="AA12" s="38"/>
      <c r="AB12" s="56">
        <v>1</v>
      </c>
      <c r="AC12" s="38"/>
      <c r="AD12" s="54"/>
    </row>
    <row r="13" ht="62.4" spans="1:30">
      <c r="A13" s="11">
        <v>8</v>
      </c>
      <c r="B13" s="12" t="s">
        <v>29</v>
      </c>
      <c r="C13" s="13" t="s">
        <v>79</v>
      </c>
      <c r="D13" s="12" t="s">
        <v>31</v>
      </c>
      <c r="E13" s="14" t="s">
        <v>32</v>
      </c>
      <c r="F13" s="13" t="s">
        <v>32</v>
      </c>
      <c r="G13" s="16" t="s">
        <v>80</v>
      </c>
      <c r="H13" s="16" t="s">
        <v>42</v>
      </c>
      <c r="I13" s="11" t="s">
        <v>81</v>
      </c>
      <c r="J13" s="25">
        <v>44.9</v>
      </c>
      <c r="K13" s="24">
        <v>44927</v>
      </c>
      <c r="L13" s="24">
        <v>45231</v>
      </c>
      <c r="M13" s="16" t="s">
        <v>82</v>
      </c>
      <c r="N13" s="16" t="s">
        <v>83</v>
      </c>
      <c r="O13" s="11" t="s">
        <v>84</v>
      </c>
      <c r="P13" s="16" t="s">
        <v>54</v>
      </c>
      <c r="Q13" s="35">
        <v>44.9</v>
      </c>
      <c r="R13" s="38"/>
      <c r="S13" s="38"/>
      <c r="T13" s="38"/>
      <c r="U13" s="38">
        <f t="shared" si="3"/>
        <v>0</v>
      </c>
      <c r="V13" s="39"/>
      <c r="W13" s="38"/>
      <c r="X13" s="38"/>
      <c r="Y13" s="23">
        <f t="shared" si="1"/>
        <v>44.9</v>
      </c>
      <c r="Z13" s="23">
        <f t="shared" si="2"/>
        <v>44.9</v>
      </c>
      <c r="AA13" s="38"/>
      <c r="AB13" s="56">
        <v>1</v>
      </c>
      <c r="AC13" s="38"/>
      <c r="AD13" s="54"/>
    </row>
    <row r="14" ht="46.8" spans="1:30">
      <c r="A14" s="11">
        <v>9</v>
      </c>
      <c r="B14" s="12" t="s">
        <v>29</v>
      </c>
      <c r="C14" s="13" t="s">
        <v>85</v>
      </c>
      <c r="D14" s="12" t="s">
        <v>31</v>
      </c>
      <c r="E14" s="14" t="s">
        <v>32</v>
      </c>
      <c r="F14" s="13" t="s">
        <v>32</v>
      </c>
      <c r="G14" s="17" t="s">
        <v>86</v>
      </c>
      <c r="H14" s="16" t="s">
        <v>42</v>
      </c>
      <c r="I14" s="11" t="s">
        <v>87</v>
      </c>
      <c r="J14" s="21">
        <v>7.03</v>
      </c>
      <c r="K14" s="24">
        <v>44927</v>
      </c>
      <c r="L14" s="24">
        <v>45231</v>
      </c>
      <c r="M14" s="16" t="s">
        <v>88</v>
      </c>
      <c r="N14" s="16" t="s">
        <v>89</v>
      </c>
      <c r="O14" s="11" t="s">
        <v>90</v>
      </c>
      <c r="P14" s="16" t="s">
        <v>54</v>
      </c>
      <c r="Q14" s="35">
        <v>7.03</v>
      </c>
      <c r="R14" s="38"/>
      <c r="S14" s="38"/>
      <c r="T14" s="38"/>
      <c r="U14" s="38">
        <f t="shared" si="3"/>
        <v>0</v>
      </c>
      <c r="V14" s="39"/>
      <c r="W14" s="38"/>
      <c r="X14" s="38"/>
      <c r="Y14" s="23">
        <f t="shared" si="1"/>
        <v>7.03</v>
      </c>
      <c r="Z14" s="23">
        <f t="shared" si="2"/>
        <v>7.03</v>
      </c>
      <c r="AA14" s="38"/>
      <c r="AB14" s="56">
        <v>1</v>
      </c>
      <c r="AC14" s="38"/>
      <c r="AD14" s="54"/>
    </row>
    <row r="15" ht="46.8" spans="1:30">
      <c r="A15" s="11">
        <v>10</v>
      </c>
      <c r="B15" s="12" t="s">
        <v>29</v>
      </c>
      <c r="C15" s="13" t="s">
        <v>91</v>
      </c>
      <c r="D15" s="12" t="s">
        <v>31</v>
      </c>
      <c r="E15" s="14" t="s">
        <v>32</v>
      </c>
      <c r="F15" s="13" t="s">
        <v>32</v>
      </c>
      <c r="G15" s="16" t="s">
        <v>92</v>
      </c>
      <c r="H15" s="16" t="s">
        <v>34</v>
      </c>
      <c r="I15" s="11" t="s">
        <v>93</v>
      </c>
      <c r="J15" s="25">
        <v>49</v>
      </c>
      <c r="K15" s="24">
        <v>44927</v>
      </c>
      <c r="L15" s="24">
        <v>45231</v>
      </c>
      <c r="M15" s="16" t="s">
        <v>94</v>
      </c>
      <c r="N15" s="16" t="s">
        <v>95</v>
      </c>
      <c r="O15" s="11" t="s">
        <v>96</v>
      </c>
      <c r="P15" s="16" t="s">
        <v>39</v>
      </c>
      <c r="Q15" s="23">
        <v>49</v>
      </c>
      <c r="R15" s="38"/>
      <c r="S15" s="38"/>
      <c r="T15" s="38"/>
      <c r="U15" s="38">
        <f t="shared" si="3"/>
        <v>0</v>
      </c>
      <c r="V15" s="39"/>
      <c r="W15" s="38"/>
      <c r="X15" s="38"/>
      <c r="Y15" s="23">
        <f t="shared" si="1"/>
        <v>49</v>
      </c>
      <c r="Z15" s="23">
        <f t="shared" si="2"/>
        <v>49</v>
      </c>
      <c r="AA15" s="38"/>
      <c r="AB15" s="56">
        <v>1</v>
      </c>
      <c r="AC15" s="38"/>
      <c r="AD15" s="54"/>
    </row>
    <row r="16" ht="46.8" spans="1:30">
      <c r="A16" s="11">
        <v>11</v>
      </c>
      <c r="B16" s="12" t="s">
        <v>29</v>
      </c>
      <c r="C16" s="13" t="s">
        <v>97</v>
      </c>
      <c r="D16" s="12" t="s">
        <v>31</v>
      </c>
      <c r="E16" s="14" t="s">
        <v>32</v>
      </c>
      <c r="F16" s="13" t="s">
        <v>32</v>
      </c>
      <c r="G16" s="15" t="s">
        <v>98</v>
      </c>
      <c r="H16" s="16" t="s">
        <v>42</v>
      </c>
      <c r="I16" s="11" t="s">
        <v>99</v>
      </c>
      <c r="J16" s="25">
        <v>20.5</v>
      </c>
      <c r="K16" s="24">
        <v>44927</v>
      </c>
      <c r="L16" s="24">
        <v>45231</v>
      </c>
      <c r="M16" s="16" t="s">
        <v>100</v>
      </c>
      <c r="N16" s="16" t="s">
        <v>101</v>
      </c>
      <c r="O16" s="11" t="s">
        <v>102</v>
      </c>
      <c r="P16" s="16" t="s">
        <v>54</v>
      </c>
      <c r="Q16" s="23">
        <v>20.5</v>
      </c>
      <c r="R16" s="38"/>
      <c r="S16" s="38"/>
      <c r="T16" s="38"/>
      <c r="U16" s="38">
        <f t="shared" si="3"/>
        <v>0</v>
      </c>
      <c r="V16" s="39"/>
      <c r="W16" s="38"/>
      <c r="X16" s="38"/>
      <c r="Y16" s="23">
        <f t="shared" si="1"/>
        <v>20.5</v>
      </c>
      <c r="Z16" s="23">
        <f t="shared" si="2"/>
        <v>20.5</v>
      </c>
      <c r="AA16" s="38"/>
      <c r="AB16" s="56">
        <v>1</v>
      </c>
      <c r="AC16" s="38"/>
      <c r="AD16" s="54"/>
    </row>
    <row r="17" ht="62.4" spans="1:30">
      <c r="A17" s="11">
        <v>12</v>
      </c>
      <c r="B17" s="12" t="s">
        <v>29</v>
      </c>
      <c r="C17" s="13" t="s">
        <v>103</v>
      </c>
      <c r="D17" s="12" t="s">
        <v>31</v>
      </c>
      <c r="E17" s="14" t="s">
        <v>32</v>
      </c>
      <c r="F17" s="13" t="s">
        <v>32</v>
      </c>
      <c r="G17" s="16" t="s">
        <v>104</v>
      </c>
      <c r="H17" s="16" t="s">
        <v>42</v>
      </c>
      <c r="I17" s="11" t="s">
        <v>105</v>
      </c>
      <c r="J17" s="25">
        <v>49.5</v>
      </c>
      <c r="K17" s="24">
        <v>44927</v>
      </c>
      <c r="L17" s="24">
        <v>45231</v>
      </c>
      <c r="M17" s="16" t="s">
        <v>106</v>
      </c>
      <c r="N17" s="16" t="s">
        <v>107</v>
      </c>
      <c r="O17" s="11" t="s">
        <v>108</v>
      </c>
      <c r="P17" s="16" t="s">
        <v>54</v>
      </c>
      <c r="Q17" s="23">
        <v>49.5</v>
      </c>
      <c r="R17" s="38"/>
      <c r="S17" s="38"/>
      <c r="T17" s="38"/>
      <c r="U17" s="38">
        <f t="shared" si="3"/>
        <v>0</v>
      </c>
      <c r="V17" s="39"/>
      <c r="W17" s="38"/>
      <c r="X17" s="38"/>
      <c r="Y17" s="23">
        <f t="shared" si="1"/>
        <v>49.5</v>
      </c>
      <c r="Z17" s="23">
        <f t="shared" si="2"/>
        <v>49.5</v>
      </c>
      <c r="AA17" s="38"/>
      <c r="AB17" s="56">
        <v>1</v>
      </c>
      <c r="AC17" s="38"/>
      <c r="AD17" s="54"/>
    </row>
    <row r="18" ht="46.8" spans="1:30">
      <c r="A18" s="11">
        <v>13</v>
      </c>
      <c r="B18" s="12" t="s">
        <v>29</v>
      </c>
      <c r="C18" s="13" t="s">
        <v>109</v>
      </c>
      <c r="D18" s="12" t="s">
        <v>31</v>
      </c>
      <c r="E18" s="14" t="s">
        <v>32</v>
      </c>
      <c r="F18" s="13" t="s">
        <v>32</v>
      </c>
      <c r="G18" s="15" t="s">
        <v>110</v>
      </c>
      <c r="H18" s="16" t="s">
        <v>42</v>
      </c>
      <c r="I18" s="11" t="s">
        <v>111</v>
      </c>
      <c r="J18" s="25">
        <v>20</v>
      </c>
      <c r="K18" s="24">
        <v>44927</v>
      </c>
      <c r="L18" s="24">
        <v>45231</v>
      </c>
      <c r="M18" s="16" t="s">
        <v>112</v>
      </c>
      <c r="N18" s="16" t="s">
        <v>113</v>
      </c>
      <c r="O18" s="11" t="s">
        <v>114</v>
      </c>
      <c r="P18" s="16" t="s">
        <v>54</v>
      </c>
      <c r="Q18" s="23">
        <v>20</v>
      </c>
      <c r="R18" s="38"/>
      <c r="S18" s="38"/>
      <c r="T18" s="38"/>
      <c r="U18" s="38">
        <f t="shared" si="3"/>
        <v>0</v>
      </c>
      <c r="V18" s="39"/>
      <c r="W18" s="38"/>
      <c r="X18" s="38"/>
      <c r="Y18" s="23">
        <f t="shared" si="1"/>
        <v>20</v>
      </c>
      <c r="Z18" s="23">
        <f t="shared" si="2"/>
        <v>20</v>
      </c>
      <c r="AA18" s="38"/>
      <c r="AB18" s="56">
        <v>1</v>
      </c>
      <c r="AC18" s="38"/>
      <c r="AD18" s="54"/>
    </row>
    <row r="19" ht="46.8" spans="1:30">
      <c r="A19" s="11">
        <v>14</v>
      </c>
      <c r="B19" s="12" t="s">
        <v>29</v>
      </c>
      <c r="C19" s="13" t="s">
        <v>115</v>
      </c>
      <c r="D19" s="12" t="s">
        <v>31</v>
      </c>
      <c r="E19" s="14" t="s">
        <v>32</v>
      </c>
      <c r="F19" s="13" t="s">
        <v>32</v>
      </c>
      <c r="G19" s="15" t="s">
        <v>116</v>
      </c>
      <c r="H19" s="16" t="s">
        <v>42</v>
      </c>
      <c r="I19" s="11" t="s">
        <v>117</v>
      </c>
      <c r="J19" s="25">
        <v>48.5</v>
      </c>
      <c r="K19" s="24">
        <v>44927</v>
      </c>
      <c r="L19" s="24">
        <v>45231</v>
      </c>
      <c r="M19" s="16" t="s">
        <v>118</v>
      </c>
      <c r="N19" s="16" t="s">
        <v>119</v>
      </c>
      <c r="O19" s="11" t="s">
        <v>120</v>
      </c>
      <c r="P19" s="16" t="s">
        <v>54</v>
      </c>
      <c r="Q19" s="23">
        <v>48.5</v>
      </c>
      <c r="R19" s="38"/>
      <c r="S19" s="38"/>
      <c r="T19" s="38"/>
      <c r="U19" s="38">
        <f t="shared" si="3"/>
        <v>0</v>
      </c>
      <c r="V19" s="39"/>
      <c r="W19" s="38"/>
      <c r="X19" s="38"/>
      <c r="Y19" s="23">
        <f t="shared" si="1"/>
        <v>48.5</v>
      </c>
      <c r="Z19" s="23">
        <f t="shared" si="2"/>
        <v>48.5</v>
      </c>
      <c r="AA19" s="38"/>
      <c r="AB19" s="56">
        <v>1</v>
      </c>
      <c r="AC19" s="38"/>
      <c r="AD19" s="54"/>
    </row>
    <row r="20" ht="46.8" spans="1:30">
      <c r="A20" s="11">
        <v>15</v>
      </c>
      <c r="B20" s="12" t="s">
        <v>29</v>
      </c>
      <c r="C20" s="13" t="s">
        <v>121</v>
      </c>
      <c r="D20" s="12" t="s">
        <v>31</v>
      </c>
      <c r="E20" s="14" t="s">
        <v>32</v>
      </c>
      <c r="F20" s="13" t="s">
        <v>32</v>
      </c>
      <c r="G20" s="15" t="s">
        <v>116</v>
      </c>
      <c r="H20" s="16" t="s">
        <v>42</v>
      </c>
      <c r="I20" s="11" t="s">
        <v>122</v>
      </c>
      <c r="J20" s="25">
        <v>93.33</v>
      </c>
      <c r="K20" s="24">
        <v>44927</v>
      </c>
      <c r="L20" s="24">
        <v>45231</v>
      </c>
      <c r="M20" s="16" t="s">
        <v>123</v>
      </c>
      <c r="N20" s="16" t="s">
        <v>124</v>
      </c>
      <c r="O20" s="11" t="s">
        <v>96</v>
      </c>
      <c r="P20" s="16" t="s">
        <v>54</v>
      </c>
      <c r="Q20" s="23">
        <v>93.33</v>
      </c>
      <c r="R20" s="38"/>
      <c r="S20" s="38"/>
      <c r="T20" s="38"/>
      <c r="U20" s="38">
        <f t="shared" si="3"/>
        <v>0</v>
      </c>
      <c r="V20" s="39"/>
      <c r="W20" s="38"/>
      <c r="X20" s="38"/>
      <c r="Y20" s="23">
        <f t="shared" si="1"/>
        <v>93.33</v>
      </c>
      <c r="Z20" s="23">
        <f t="shared" si="2"/>
        <v>93.33</v>
      </c>
      <c r="AA20" s="38"/>
      <c r="AB20" s="56">
        <v>1</v>
      </c>
      <c r="AC20" s="38"/>
      <c r="AD20" s="54"/>
    </row>
    <row r="21" ht="46.8" spans="1:30">
      <c r="A21" s="11">
        <v>16</v>
      </c>
      <c r="B21" s="12" t="s">
        <v>29</v>
      </c>
      <c r="C21" s="13" t="s">
        <v>125</v>
      </c>
      <c r="D21" s="12" t="s">
        <v>31</v>
      </c>
      <c r="E21" s="14" t="s">
        <v>32</v>
      </c>
      <c r="F21" s="13" t="s">
        <v>32</v>
      </c>
      <c r="G21" s="15" t="s">
        <v>116</v>
      </c>
      <c r="H21" s="16" t="s">
        <v>42</v>
      </c>
      <c r="I21" s="11" t="s">
        <v>126</v>
      </c>
      <c r="J21" s="25">
        <v>70.71</v>
      </c>
      <c r="K21" s="24">
        <v>44927</v>
      </c>
      <c r="L21" s="24">
        <v>45231</v>
      </c>
      <c r="M21" s="16" t="s">
        <v>127</v>
      </c>
      <c r="N21" s="16" t="s">
        <v>128</v>
      </c>
      <c r="O21" s="11" t="s">
        <v>129</v>
      </c>
      <c r="P21" s="16" t="s">
        <v>54</v>
      </c>
      <c r="Q21" s="23">
        <v>70.71</v>
      </c>
      <c r="R21" s="38"/>
      <c r="S21" s="38"/>
      <c r="T21" s="38"/>
      <c r="U21" s="38">
        <f t="shared" si="3"/>
        <v>0</v>
      </c>
      <c r="V21" s="39"/>
      <c r="W21" s="38"/>
      <c r="X21" s="38"/>
      <c r="Y21" s="23">
        <f t="shared" si="1"/>
        <v>70.71</v>
      </c>
      <c r="Z21" s="23">
        <v>70.71</v>
      </c>
      <c r="AA21" s="38"/>
      <c r="AB21" s="56">
        <v>1</v>
      </c>
      <c r="AC21" s="38"/>
      <c r="AD21" s="54"/>
    </row>
    <row r="22" ht="46.8" spans="1:30">
      <c r="A22" s="11">
        <v>17</v>
      </c>
      <c r="B22" s="12" t="s">
        <v>29</v>
      </c>
      <c r="C22" s="13" t="s">
        <v>130</v>
      </c>
      <c r="D22" s="12" t="s">
        <v>31</v>
      </c>
      <c r="E22" s="14" t="s">
        <v>32</v>
      </c>
      <c r="F22" s="13" t="s">
        <v>32</v>
      </c>
      <c r="G22" s="15" t="s">
        <v>116</v>
      </c>
      <c r="H22" s="16" t="s">
        <v>42</v>
      </c>
      <c r="I22" s="11" t="s">
        <v>131</v>
      </c>
      <c r="J22" s="25">
        <v>88.82</v>
      </c>
      <c r="K22" s="24">
        <v>44927</v>
      </c>
      <c r="L22" s="24">
        <v>45231</v>
      </c>
      <c r="M22" s="16" t="s">
        <v>132</v>
      </c>
      <c r="N22" s="16" t="s">
        <v>133</v>
      </c>
      <c r="O22" s="11" t="s">
        <v>134</v>
      </c>
      <c r="P22" s="16" t="s">
        <v>54</v>
      </c>
      <c r="Q22" s="23">
        <v>88.82</v>
      </c>
      <c r="R22" s="38"/>
      <c r="S22" s="38"/>
      <c r="T22" s="38"/>
      <c r="U22" s="38">
        <f t="shared" si="3"/>
        <v>0</v>
      </c>
      <c r="V22" s="39"/>
      <c r="W22" s="38"/>
      <c r="X22" s="38"/>
      <c r="Y22" s="23">
        <f t="shared" si="1"/>
        <v>88.82</v>
      </c>
      <c r="Z22" s="23">
        <f t="shared" si="2"/>
        <v>88.82</v>
      </c>
      <c r="AA22" s="38"/>
      <c r="AB22" s="56">
        <v>1</v>
      </c>
      <c r="AC22" s="38"/>
      <c r="AD22" s="54"/>
    </row>
    <row r="23" ht="46.8" spans="1:30">
      <c r="A23" s="11">
        <v>18</v>
      </c>
      <c r="B23" s="12" t="s">
        <v>29</v>
      </c>
      <c r="C23" s="16" t="s">
        <v>135</v>
      </c>
      <c r="D23" s="12" t="s">
        <v>31</v>
      </c>
      <c r="E23" s="13" t="s">
        <v>32</v>
      </c>
      <c r="F23" s="16" t="s">
        <v>32</v>
      </c>
      <c r="G23" s="16" t="s">
        <v>136</v>
      </c>
      <c r="H23" s="16" t="s">
        <v>42</v>
      </c>
      <c r="I23" s="11" t="s">
        <v>137</v>
      </c>
      <c r="J23" s="21">
        <v>90.01</v>
      </c>
      <c r="K23" s="24">
        <v>44927</v>
      </c>
      <c r="L23" s="24">
        <v>45231</v>
      </c>
      <c r="M23" s="16" t="s">
        <v>138</v>
      </c>
      <c r="N23" s="16" t="s">
        <v>139</v>
      </c>
      <c r="O23" s="11" t="s">
        <v>140</v>
      </c>
      <c r="P23" s="16" t="s">
        <v>54</v>
      </c>
      <c r="Q23" s="35">
        <v>90.01</v>
      </c>
      <c r="R23" s="38"/>
      <c r="S23" s="38"/>
      <c r="T23" s="38"/>
      <c r="U23" s="38">
        <f t="shared" si="3"/>
        <v>0</v>
      </c>
      <c r="V23" s="39"/>
      <c r="W23" s="38"/>
      <c r="X23" s="38"/>
      <c r="Y23" s="23">
        <f t="shared" si="1"/>
        <v>90.01</v>
      </c>
      <c r="Z23" s="23">
        <f t="shared" si="2"/>
        <v>90.01</v>
      </c>
      <c r="AA23" s="38"/>
      <c r="AB23" s="56">
        <v>1</v>
      </c>
      <c r="AC23" s="38"/>
      <c r="AD23" s="54"/>
    </row>
    <row r="24" ht="46.8" spans="1:30">
      <c r="A24" s="11">
        <v>19</v>
      </c>
      <c r="B24" s="12" t="s">
        <v>29</v>
      </c>
      <c r="C24" s="16" t="s">
        <v>141</v>
      </c>
      <c r="D24" s="12" t="s">
        <v>31</v>
      </c>
      <c r="E24" s="13" t="s">
        <v>32</v>
      </c>
      <c r="F24" s="16" t="s">
        <v>32</v>
      </c>
      <c r="G24" s="16" t="s">
        <v>142</v>
      </c>
      <c r="H24" s="16" t="s">
        <v>42</v>
      </c>
      <c r="I24" s="11" t="s">
        <v>143</v>
      </c>
      <c r="J24" s="21">
        <v>71.12</v>
      </c>
      <c r="K24" s="24">
        <v>44927</v>
      </c>
      <c r="L24" s="24">
        <v>45231</v>
      </c>
      <c r="M24" s="16" t="s">
        <v>138</v>
      </c>
      <c r="N24" s="16" t="s">
        <v>144</v>
      </c>
      <c r="O24" s="11" t="s">
        <v>145</v>
      </c>
      <c r="P24" s="16" t="s">
        <v>54</v>
      </c>
      <c r="Q24" s="35">
        <v>71.12</v>
      </c>
      <c r="R24" s="38"/>
      <c r="S24" s="38"/>
      <c r="T24" s="38"/>
      <c r="U24" s="38">
        <f t="shared" si="3"/>
        <v>0</v>
      </c>
      <c r="V24" s="39"/>
      <c r="W24" s="38"/>
      <c r="X24" s="38"/>
      <c r="Y24" s="23">
        <f t="shared" si="1"/>
        <v>71.12</v>
      </c>
      <c r="Z24" s="23">
        <f t="shared" si="2"/>
        <v>71.12</v>
      </c>
      <c r="AA24" s="38"/>
      <c r="AB24" s="56">
        <v>1</v>
      </c>
      <c r="AC24" s="38"/>
      <c r="AD24" s="54"/>
    </row>
    <row r="25" ht="46.8" spans="1:30">
      <c r="A25" s="11">
        <v>20</v>
      </c>
      <c r="B25" s="12" t="s">
        <v>29</v>
      </c>
      <c r="C25" s="13" t="s">
        <v>146</v>
      </c>
      <c r="D25" s="12" t="s">
        <v>31</v>
      </c>
      <c r="E25" s="14" t="s">
        <v>32</v>
      </c>
      <c r="F25" s="13" t="s">
        <v>32</v>
      </c>
      <c r="G25" s="15" t="s">
        <v>116</v>
      </c>
      <c r="H25" s="16" t="s">
        <v>42</v>
      </c>
      <c r="I25" s="11" t="s">
        <v>147</v>
      </c>
      <c r="J25" s="25">
        <v>8.81</v>
      </c>
      <c r="K25" s="24">
        <v>44927</v>
      </c>
      <c r="L25" s="24">
        <v>45231</v>
      </c>
      <c r="M25" s="16" t="s">
        <v>148</v>
      </c>
      <c r="N25" s="16" t="s">
        <v>149</v>
      </c>
      <c r="O25" s="11" t="s">
        <v>120</v>
      </c>
      <c r="P25" s="16" t="s">
        <v>54</v>
      </c>
      <c r="Q25" s="23">
        <v>8.81</v>
      </c>
      <c r="R25" s="38"/>
      <c r="S25" s="38"/>
      <c r="T25" s="38"/>
      <c r="U25" s="38">
        <f t="shared" si="3"/>
        <v>0</v>
      </c>
      <c r="V25" s="39"/>
      <c r="W25" s="38"/>
      <c r="X25" s="38"/>
      <c r="Y25" s="23">
        <f t="shared" si="1"/>
        <v>8.81</v>
      </c>
      <c r="Z25" s="23">
        <f t="shared" si="2"/>
        <v>8.81</v>
      </c>
      <c r="AA25" s="38"/>
      <c r="AB25" s="56">
        <v>1</v>
      </c>
      <c r="AC25" s="38"/>
      <c r="AD25" s="54"/>
    </row>
    <row r="26" ht="46.8" spans="1:30">
      <c r="A26" s="11">
        <v>21</v>
      </c>
      <c r="B26" s="12" t="s">
        <v>29</v>
      </c>
      <c r="C26" s="13" t="s">
        <v>150</v>
      </c>
      <c r="D26" s="12" t="s">
        <v>31</v>
      </c>
      <c r="E26" s="14" t="s">
        <v>32</v>
      </c>
      <c r="F26" s="13" t="s">
        <v>32</v>
      </c>
      <c r="G26" s="15" t="s">
        <v>151</v>
      </c>
      <c r="H26" s="16" t="s">
        <v>34</v>
      </c>
      <c r="I26" s="11" t="s">
        <v>152</v>
      </c>
      <c r="J26" s="25">
        <v>137.7</v>
      </c>
      <c r="K26" s="24">
        <v>44927</v>
      </c>
      <c r="L26" s="24">
        <v>45231</v>
      </c>
      <c r="M26" s="16" t="s">
        <v>153</v>
      </c>
      <c r="N26" s="16" t="s">
        <v>154</v>
      </c>
      <c r="O26" s="11" t="s">
        <v>155</v>
      </c>
      <c r="P26" s="16" t="s">
        <v>39</v>
      </c>
      <c r="Q26" s="23">
        <v>137.7</v>
      </c>
      <c r="R26" s="38"/>
      <c r="S26" s="38"/>
      <c r="T26" s="38"/>
      <c r="U26" s="38">
        <f t="shared" si="3"/>
        <v>0</v>
      </c>
      <c r="V26" s="39"/>
      <c r="W26" s="38"/>
      <c r="X26" s="38"/>
      <c r="Y26" s="23">
        <f t="shared" si="1"/>
        <v>137.7</v>
      </c>
      <c r="Z26" s="23">
        <f t="shared" si="2"/>
        <v>137.7</v>
      </c>
      <c r="AA26" s="38"/>
      <c r="AB26" s="56">
        <v>1</v>
      </c>
      <c r="AC26" s="38"/>
      <c r="AD26" s="54"/>
    </row>
    <row r="27" ht="46.8" spans="1:30">
      <c r="A27" s="11">
        <v>22</v>
      </c>
      <c r="B27" s="18" t="s">
        <v>29</v>
      </c>
      <c r="C27" s="16" t="s">
        <v>156</v>
      </c>
      <c r="D27" s="18" t="s">
        <v>157</v>
      </c>
      <c r="E27" s="16" t="s">
        <v>158</v>
      </c>
      <c r="F27" s="16" t="s">
        <v>159</v>
      </c>
      <c r="G27" s="16" t="s">
        <v>160</v>
      </c>
      <c r="H27" s="16" t="s">
        <v>34</v>
      </c>
      <c r="I27" s="26" t="s">
        <v>161</v>
      </c>
      <c r="J27" s="27">
        <v>20</v>
      </c>
      <c r="K27" s="28">
        <v>44927</v>
      </c>
      <c r="L27" s="28">
        <v>45231</v>
      </c>
      <c r="M27" s="16" t="s">
        <v>162</v>
      </c>
      <c r="N27" s="16" t="s">
        <v>163</v>
      </c>
      <c r="O27" s="18" t="s">
        <v>164</v>
      </c>
      <c r="P27" s="16" t="s">
        <v>39</v>
      </c>
      <c r="Q27" s="35">
        <v>20</v>
      </c>
      <c r="R27" s="35"/>
      <c r="S27" s="36"/>
      <c r="T27" s="36"/>
      <c r="U27" s="38">
        <f t="shared" si="3"/>
        <v>0</v>
      </c>
      <c r="V27" s="36"/>
      <c r="W27" s="36"/>
      <c r="X27" s="36"/>
      <c r="Y27" s="23">
        <f t="shared" si="1"/>
        <v>20</v>
      </c>
      <c r="Z27" s="23">
        <f t="shared" si="2"/>
        <v>20</v>
      </c>
      <c r="AA27" s="35"/>
      <c r="AB27" s="56">
        <v>1</v>
      </c>
      <c r="AC27" s="38"/>
      <c r="AD27" s="54"/>
    </row>
    <row r="28" ht="78" spans="1:30">
      <c r="A28" s="11">
        <v>23</v>
      </c>
      <c r="B28" s="12" t="s">
        <v>29</v>
      </c>
      <c r="C28" s="13" t="s">
        <v>165</v>
      </c>
      <c r="D28" s="12" t="s">
        <v>31</v>
      </c>
      <c r="E28" s="14" t="s">
        <v>158</v>
      </c>
      <c r="F28" s="13" t="s">
        <v>166</v>
      </c>
      <c r="G28" s="15" t="s">
        <v>167</v>
      </c>
      <c r="H28" s="16" t="s">
        <v>34</v>
      </c>
      <c r="I28" s="13" t="s">
        <v>168</v>
      </c>
      <c r="J28" s="29">
        <v>50</v>
      </c>
      <c r="K28" s="24">
        <v>44927</v>
      </c>
      <c r="L28" s="24">
        <v>45231</v>
      </c>
      <c r="M28" s="16" t="s">
        <v>169</v>
      </c>
      <c r="N28" s="16" t="s">
        <v>170</v>
      </c>
      <c r="O28" s="16" t="s">
        <v>171</v>
      </c>
      <c r="P28" s="16" t="s">
        <v>39</v>
      </c>
      <c r="Q28" s="40">
        <v>50</v>
      </c>
      <c r="R28" s="38"/>
      <c r="S28" s="39"/>
      <c r="T28" s="39"/>
      <c r="U28" s="38">
        <f t="shared" si="3"/>
        <v>0</v>
      </c>
      <c r="V28" s="39"/>
      <c r="W28" s="39"/>
      <c r="X28" s="39"/>
      <c r="Y28" s="23">
        <f t="shared" si="1"/>
        <v>50</v>
      </c>
      <c r="Z28" s="23">
        <f t="shared" si="2"/>
        <v>50</v>
      </c>
      <c r="AA28" s="38"/>
      <c r="AB28" s="56">
        <v>1</v>
      </c>
      <c r="AC28" s="38"/>
      <c r="AD28" s="54"/>
    </row>
    <row r="29" ht="46.8" spans="1:30">
      <c r="A29" s="11">
        <v>24</v>
      </c>
      <c r="B29" s="18" t="s">
        <v>29</v>
      </c>
      <c r="C29" s="19" t="s">
        <v>172</v>
      </c>
      <c r="D29" s="12" t="s">
        <v>31</v>
      </c>
      <c r="E29" s="20" t="s">
        <v>173</v>
      </c>
      <c r="F29" s="16" t="s">
        <v>173</v>
      </c>
      <c r="G29" s="16" t="s">
        <v>174</v>
      </c>
      <c r="H29" s="16" t="s">
        <v>42</v>
      </c>
      <c r="I29" s="16" t="s">
        <v>175</v>
      </c>
      <c r="J29" s="27">
        <v>12.22</v>
      </c>
      <c r="K29" s="28">
        <v>44927</v>
      </c>
      <c r="L29" s="28">
        <v>45200</v>
      </c>
      <c r="M29" s="16" t="s">
        <v>176</v>
      </c>
      <c r="N29" s="16" t="s">
        <v>177</v>
      </c>
      <c r="O29" s="16" t="s">
        <v>178</v>
      </c>
      <c r="P29" s="16" t="s">
        <v>47</v>
      </c>
      <c r="Q29" s="41"/>
      <c r="R29" s="41">
        <v>4.89</v>
      </c>
      <c r="S29" s="36"/>
      <c r="T29" s="36"/>
      <c r="U29" s="38">
        <f t="shared" si="3"/>
        <v>7.33</v>
      </c>
      <c r="V29" s="36"/>
      <c r="W29" s="36"/>
      <c r="X29" s="36"/>
      <c r="Y29" s="23">
        <f t="shared" si="1"/>
        <v>12.22</v>
      </c>
      <c r="Z29" s="23">
        <f t="shared" si="2"/>
        <v>4.89</v>
      </c>
      <c r="AA29" s="35">
        <v>7.33</v>
      </c>
      <c r="AB29" s="53">
        <v>1</v>
      </c>
      <c r="AC29" s="55">
        <f>AA29/(U29+V29+W29+X29)</f>
        <v>1</v>
      </c>
      <c r="AD29" s="35"/>
    </row>
    <row r="30" ht="46.8" spans="1:30">
      <c r="A30" s="11">
        <v>25</v>
      </c>
      <c r="B30" s="18" t="s">
        <v>29</v>
      </c>
      <c r="C30" s="19" t="s">
        <v>179</v>
      </c>
      <c r="D30" s="12" t="s">
        <v>31</v>
      </c>
      <c r="E30" s="20" t="s">
        <v>173</v>
      </c>
      <c r="F30" s="16" t="s">
        <v>173</v>
      </c>
      <c r="G30" s="16" t="s">
        <v>180</v>
      </c>
      <c r="H30" s="16" t="s">
        <v>42</v>
      </c>
      <c r="I30" s="16" t="s">
        <v>181</v>
      </c>
      <c r="J30" s="27">
        <v>20.69</v>
      </c>
      <c r="K30" s="28">
        <v>44927</v>
      </c>
      <c r="L30" s="28">
        <v>45200</v>
      </c>
      <c r="M30" s="16" t="s">
        <v>182</v>
      </c>
      <c r="N30" s="16" t="s">
        <v>183</v>
      </c>
      <c r="O30" s="16" t="s">
        <v>184</v>
      </c>
      <c r="P30" s="16" t="s">
        <v>47</v>
      </c>
      <c r="Q30" s="41"/>
      <c r="R30" s="41">
        <v>20.69</v>
      </c>
      <c r="S30" s="36"/>
      <c r="T30" s="36"/>
      <c r="U30" s="38">
        <f t="shared" si="3"/>
        <v>0</v>
      </c>
      <c r="V30" s="36"/>
      <c r="W30" s="36"/>
      <c r="X30" s="36"/>
      <c r="Y30" s="23">
        <f t="shared" si="1"/>
        <v>20.69</v>
      </c>
      <c r="Z30" s="23">
        <f t="shared" si="2"/>
        <v>20.69</v>
      </c>
      <c r="AA30" s="35"/>
      <c r="AB30" s="56">
        <v>1</v>
      </c>
      <c r="AC30" s="38"/>
      <c r="AD30" s="35"/>
    </row>
    <row r="31" ht="46.8" spans="1:30">
      <c r="A31" s="11">
        <v>26</v>
      </c>
      <c r="B31" s="18" t="s">
        <v>29</v>
      </c>
      <c r="C31" s="16" t="s">
        <v>185</v>
      </c>
      <c r="D31" s="12" t="s">
        <v>31</v>
      </c>
      <c r="E31" s="20" t="s">
        <v>173</v>
      </c>
      <c r="F31" s="16" t="s">
        <v>173</v>
      </c>
      <c r="G31" s="16" t="s">
        <v>33</v>
      </c>
      <c r="H31" s="16" t="s">
        <v>42</v>
      </c>
      <c r="I31" s="16" t="s">
        <v>186</v>
      </c>
      <c r="J31" s="27">
        <v>14.68</v>
      </c>
      <c r="K31" s="28">
        <v>44927</v>
      </c>
      <c r="L31" s="28">
        <v>45200</v>
      </c>
      <c r="M31" s="16" t="s">
        <v>187</v>
      </c>
      <c r="N31" s="16" t="s">
        <v>188</v>
      </c>
      <c r="O31" s="16" t="s">
        <v>189</v>
      </c>
      <c r="P31" s="16" t="s">
        <v>47</v>
      </c>
      <c r="Q31" s="41"/>
      <c r="R31" s="41">
        <v>14.68</v>
      </c>
      <c r="S31" s="36"/>
      <c r="T31" s="36"/>
      <c r="U31" s="38">
        <f t="shared" si="3"/>
        <v>0</v>
      </c>
      <c r="V31" s="36"/>
      <c r="W31" s="36"/>
      <c r="X31" s="36"/>
      <c r="Y31" s="23">
        <f t="shared" si="1"/>
        <v>14.68</v>
      </c>
      <c r="Z31" s="23">
        <f t="shared" si="2"/>
        <v>14.68</v>
      </c>
      <c r="AA31" s="35"/>
      <c r="AB31" s="56">
        <v>1</v>
      </c>
      <c r="AC31" s="38"/>
      <c r="AD31" s="35"/>
    </row>
    <row r="32" ht="46.8" spans="1:30">
      <c r="A32" s="11">
        <v>27</v>
      </c>
      <c r="B32" s="18" t="s">
        <v>29</v>
      </c>
      <c r="C32" s="19" t="s">
        <v>190</v>
      </c>
      <c r="D32" s="12" t="s">
        <v>31</v>
      </c>
      <c r="E32" s="20" t="s">
        <v>173</v>
      </c>
      <c r="F32" s="16" t="s">
        <v>173</v>
      </c>
      <c r="G32" s="16" t="s">
        <v>191</v>
      </c>
      <c r="H32" s="16" t="s">
        <v>42</v>
      </c>
      <c r="I32" s="16" t="s">
        <v>192</v>
      </c>
      <c r="J32" s="27">
        <v>23.62</v>
      </c>
      <c r="K32" s="28">
        <v>44927</v>
      </c>
      <c r="L32" s="28">
        <v>45200</v>
      </c>
      <c r="M32" s="16" t="s">
        <v>193</v>
      </c>
      <c r="N32" s="16" t="s">
        <v>194</v>
      </c>
      <c r="O32" s="16" t="s">
        <v>195</v>
      </c>
      <c r="P32" s="16" t="s">
        <v>47</v>
      </c>
      <c r="Q32" s="41"/>
      <c r="R32" s="41">
        <v>23.62</v>
      </c>
      <c r="S32" s="36"/>
      <c r="T32" s="36"/>
      <c r="U32" s="38">
        <f t="shared" si="3"/>
        <v>0</v>
      </c>
      <c r="V32" s="36"/>
      <c r="W32" s="36"/>
      <c r="X32" s="36"/>
      <c r="Y32" s="23">
        <f t="shared" si="1"/>
        <v>23.62</v>
      </c>
      <c r="Z32" s="23">
        <f t="shared" si="2"/>
        <v>23.62</v>
      </c>
      <c r="AA32" s="35"/>
      <c r="AB32" s="56">
        <v>1</v>
      </c>
      <c r="AC32" s="38"/>
      <c r="AD32" s="35"/>
    </row>
    <row r="33" ht="46.8" spans="1:30">
      <c r="A33" s="11">
        <v>28</v>
      </c>
      <c r="B33" s="18" t="s">
        <v>29</v>
      </c>
      <c r="C33" s="16" t="s">
        <v>196</v>
      </c>
      <c r="D33" s="12" t="s">
        <v>31</v>
      </c>
      <c r="E33" s="20" t="s">
        <v>173</v>
      </c>
      <c r="F33" s="16" t="s">
        <v>173</v>
      </c>
      <c r="G33" s="16" t="s">
        <v>197</v>
      </c>
      <c r="H33" s="16" t="s">
        <v>42</v>
      </c>
      <c r="I33" s="16" t="s">
        <v>198</v>
      </c>
      <c r="J33" s="27">
        <v>36.71</v>
      </c>
      <c r="K33" s="28">
        <v>44927</v>
      </c>
      <c r="L33" s="28">
        <v>45200</v>
      </c>
      <c r="M33" s="16" t="s">
        <v>199</v>
      </c>
      <c r="N33" s="16" t="s">
        <v>200</v>
      </c>
      <c r="O33" s="16" t="s">
        <v>201</v>
      </c>
      <c r="P33" s="16" t="s">
        <v>47</v>
      </c>
      <c r="Q33" s="41"/>
      <c r="R33" s="41">
        <v>36.71</v>
      </c>
      <c r="S33" s="36"/>
      <c r="T33" s="36"/>
      <c r="U33" s="38">
        <f t="shared" si="3"/>
        <v>0</v>
      </c>
      <c r="V33" s="36"/>
      <c r="W33" s="36"/>
      <c r="X33" s="36"/>
      <c r="Y33" s="23">
        <f t="shared" si="1"/>
        <v>36.71</v>
      </c>
      <c r="Z33" s="23">
        <f t="shared" si="2"/>
        <v>36.71</v>
      </c>
      <c r="AA33" s="35"/>
      <c r="AB33" s="56">
        <v>1</v>
      </c>
      <c r="AC33" s="38"/>
      <c r="AD33" s="35"/>
    </row>
    <row r="34" ht="46.8" spans="1:30">
      <c r="A34" s="11">
        <v>29</v>
      </c>
      <c r="B34" s="18" t="s">
        <v>29</v>
      </c>
      <c r="C34" s="19" t="s">
        <v>202</v>
      </c>
      <c r="D34" s="12" t="s">
        <v>31</v>
      </c>
      <c r="E34" s="20" t="s">
        <v>173</v>
      </c>
      <c r="F34" s="16" t="s">
        <v>173</v>
      </c>
      <c r="G34" s="16" t="s">
        <v>203</v>
      </c>
      <c r="H34" s="16" t="s">
        <v>42</v>
      </c>
      <c r="I34" s="16" t="s">
        <v>204</v>
      </c>
      <c r="J34" s="27">
        <v>23.44</v>
      </c>
      <c r="K34" s="28">
        <v>44927</v>
      </c>
      <c r="L34" s="28">
        <v>45200</v>
      </c>
      <c r="M34" s="16" t="s">
        <v>182</v>
      </c>
      <c r="N34" s="16" t="s">
        <v>205</v>
      </c>
      <c r="O34" s="16" t="s">
        <v>206</v>
      </c>
      <c r="P34" s="16" t="s">
        <v>47</v>
      </c>
      <c r="Q34" s="41"/>
      <c r="R34" s="41">
        <v>23.44</v>
      </c>
      <c r="S34" s="36"/>
      <c r="T34" s="36"/>
      <c r="U34" s="38">
        <f t="shared" si="3"/>
        <v>0</v>
      </c>
      <c r="V34" s="36"/>
      <c r="W34" s="36"/>
      <c r="X34" s="36"/>
      <c r="Y34" s="23">
        <f t="shared" si="1"/>
        <v>23.44</v>
      </c>
      <c r="Z34" s="23">
        <f t="shared" si="2"/>
        <v>23.44</v>
      </c>
      <c r="AA34" s="35"/>
      <c r="AB34" s="56">
        <v>1</v>
      </c>
      <c r="AC34" s="38"/>
      <c r="AD34" s="35"/>
    </row>
    <row r="35" ht="46.8" spans="1:30">
      <c r="A35" s="11">
        <v>30</v>
      </c>
      <c r="B35" s="18" t="s">
        <v>29</v>
      </c>
      <c r="C35" s="16" t="s">
        <v>207</v>
      </c>
      <c r="D35" s="12" t="s">
        <v>31</v>
      </c>
      <c r="E35" s="20" t="s">
        <v>173</v>
      </c>
      <c r="F35" s="16" t="s">
        <v>173</v>
      </c>
      <c r="G35" s="16" t="s">
        <v>203</v>
      </c>
      <c r="H35" s="16" t="s">
        <v>42</v>
      </c>
      <c r="I35" s="16" t="s">
        <v>208</v>
      </c>
      <c r="J35" s="27">
        <v>14.31</v>
      </c>
      <c r="K35" s="28">
        <v>44927</v>
      </c>
      <c r="L35" s="28">
        <v>45200</v>
      </c>
      <c r="M35" s="16" t="s">
        <v>182</v>
      </c>
      <c r="N35" s="16" t="s">
        <v>205</v>
      </c>
      <c r="O35" s="16" t="s">
        <v>206</v>
      </c>
      <c r="P35" s="16" t="s">
        <v>47</v>
      </c>
      <c r="Q35" s="41"/>
      <c r="R35" s="41">
        <v>14.31</v>
      </c>
      <c r="S35" s="36"/>
      <c r="T35" s="36"/>
      <c r="U35" s="38">
        <f t="shared" si="3"/>
        <v>0</v>
      </c>
      <c r="V35" s="36"/>
      <c r="W35" s="36"/>
      <c r="X35" s="36"/>
      <c r="Y35" s="23">
        <f t="shared" si="1"/>
        <v>14.31</v>
      </c>
      <c r="Z35" s="23">
        <f t="shared" si="2"/>
        <v>14.31</v>
      </c>
      <c r="AA35" s="35"/>
      <c r="AB35" s="56">
        <v>1</v>
      </c>
      <c r="AC35" s="38"/>
      <c r="AD35" s="35"/>
    </row>
    <row r="36" ht="62.4" spans="1:30">
      <c r="A36" s="11">
        <v>31</v>
      </c>
      <c r="B36" s="18" t="s">
        <v>29</v>
      </c>
      <c r="C36" s="16" t="s">
        <v>209</v>
      </c>
      <c r="D36" s="12" t="s">
        <v>31</v>
      </c>
      <c r="E36" s="20" t="s">
        <v>173</v>
      </c>
      <c r="F36" s="16" t="s">
        <v>173</v>
      </c>
      <c r="G36" s="16" t="s">
        <v>210</v>
      </c>
      <c r="H36" s="16" t="s">
        <v>42</v>
      </c>
      <c r="I36" s="16" t="s">
        <v>211</v>
      </c>
      <c r="J36" s="27">
        <v>19.27</v>
      </c>
      <c r="K36" s="28">
        <v>44927</v>
      </c>
      <c r="L36" s="28">
        <v>45200</v>
      </c>
      <c r="M36" s="16" t="s">
        <v>212</v>
      </c>
      <c r="N36" s="16" t="s">
        <v>213</v>
      </c>
      <c r="O36" s="16" t="s">
        <v>214</v>
      </c>
      <c r="P36" s="16" t="s">
        <v>47</v>
      </c>
      <c r="Q36" s="41"/>
      <c r="R36" s="41">
        <v>7.71</v>
      </c>
      <c r="S36" s="36"/>
      <c r="T36" s="36"/>
      <c r="U36" s="38">
        <f t="shared" si="3"/>
        <v>11.56</v>
      </c>
      <c r="V36" s="36"/>
      <c r="W36" s="36"/>
      <c r="X36" s="36"/>
      <c r="Y36" s="23">
        <f t="shared" si="1"/>
        <v>19.27</v>
      </c>
      <c r="Z36" s="23">
        <f t="shared" si="2"/>
        <v>7.71</v>
      </c>
      <c r="AA36" s="35">
        <v>11.56</v>
      </c>
      <c r="AB36" s="53">
        <v>1</v>
      </c>
      <c r="AC36" s="55">
        <f>AA36/(U36+V36+W36+X36)</f>
        <v>1</v>
      </c>
      <c r="AD36" s="35"/>
    </row>
    <row r="37" ht="46.8" spans="1:30">
      <c r="A37" s="11">
        <v>32</v>
      </c>
      <c r="B37" s="18" t="s">
        <v>29</v>
      </c>
      <c r="C37" s="16" t="s">
        <v>215</v>
      </c>
      <c r="D37" s="12" t="s">
        <v>31</v>
      </c>
      <c r="E37" s="20" t="s">
        <v>173</v>
      </c>
      <c r="F37" s="16" t="s">
        <v>173</v>
      </c>
      <c r="G37" s="16" t="s">
        <v>216</v>
      </c>
      <c r="H37" s="16" t="s">
        <v>42</v>
      </c>
      <c r="I37" s="16" t="s">
        <v>217</v>
      </c>
      <c r="J37" s="27">
        <v>31.47</v>
      </c>
      <c r="K37" s="28">
        <v>44927</v>
      </c>
      <c r="L37" s="28">
        <v>45200</v>
      </c>
      <c r="M37" s="16" t="s">
        <v>218</v>
      </c>
      <c r="N37" s="16" t="s">
        <v>219</v>
      </c>
      <c r="O37" s="16" t="s">
        <v>220</v>
      </c>
      <c r="P37" s="16" t="s">
        <v>47</v>
      </c>
      <c r="Q37" s="41"/>
      <c r="R37" s="41">
        <v>31.47</v>
      </c>
      <c r="S37" s="36"/>
      <c r="T37" s="36"/>
      <c r="U37" s="38">
        <f t="shared" si="3"/>
        <v>0</v>
      </c>
      <c r="V37" s="36"/>
      <c r="W37" s="36"/>
      <c r="X37" s="36"/>
      <c r="Y37" s="23">
        <f t="shared" si="1"/>
        <v>31.47</v>
      </c>
      <c r="Z37" s="23">
        <f t="shared" si="2"/>
        <v>31.47</v>
      </c>
      <c r="AA37" s="35"/>
      <c r="AB37" s="56">
        <v>1</v>
      </c>
      <c r="AC37" s="38"/>
      <c r="AD37" s="35"/>
    </row>
    <row r="38" ht="46.8" spans="1:30">
      <c r="A38" s="11">
        <v>33</v>
      </c>
      <c r="B38" s="18" t="s">
        <v>29</v>
      </c>
      <c r="C38" s="16" t="s">
        <v>221</v>
      </c>
      <c r="D38" s="12" t="s">
        <v>31</v>
      </c>
      <c r="E38" s="20" t="s">
        <v>173</v>
      </c>
      <c r="F38" s="16" t="s">
        <v>173</v>
      </c>
      <c r="G38" s="16" t="s">
        <v>222</v>
      </c>
      <c r="H38" s="16" t="s">
        <v>42</v>
      </c>
      <c r="I38" s="16" t="s">
        <v>223</v>
      </c>
      <c r="J38" s="27">
        <v>14.7</v>
      </c>
      <c r="K38" s="28">
        <v>44927</v>
      </c>
      <c r="L38" s="28">
        <v>45200</v>
      </c>
      <c r="M38" s="16" t="s">
        <v>224</v>
      </c>
      <c r="N38" s="16" t="s">
        <v>225</v>
      </c>
      <c r="O38" s="16" t="s">
        <v>226</v>
      </c>
      <c r="P38" s="16" t="s">
        <v>47</v>
      </c>
      <c r="Q38" s="41"/>
      <c r="R38" s="41">
        <v>14.7</v>
      </c>
      <c r="S38" s="36"/>
      <c r="T38" s="36"/>
      <c r="U38" s="38">
        <f t="shared" si="3"/>
        <v>0</v>
      </c>
      <c r="V38" s="36"/>
      <c r="W38" s="36"/>
      <c r="X38" s="36"/>
      <c r="Y38" s="23">
        <f t="shared" si="1"/>
        <v>14.7</v>
      </c>
      <c r="Z38" s="23">
        <f t="shared" si="2"/>
        <v>14.7</v>
      </c>
      <c r="AA38" s="35"/>
      <c r="AB38" s="56">
        <v>1</v>
      </c>
      <c r="AC38" s="38"/>
      <c r="AD38" s="35"/>
    </row>
    <row r="39" ht="46.8" spans="1:30">
      <c r="A39" s="11">
        <v>34</v>
      </c>
      <c r="B39" s="18" t="s">
        <v>29</v>
      </c>
      <c r="C39" s="16" t="s">
        <v>227</v>
      </c>
      <c r="D39" s="12" t="s">
        <v>31</v>
      </c>
      <c r="E39" s="20" t="s">
        <v>173</v>
      </c>
      <c r="F39" s="16" t="s">
        <v>173</v>
      </c>
      <c r="G39" s="16" t="s">
        <v>228</v>
      </c>
      <c r="H39" s="16" t="s">
        <v>42</v>
      </c>
      <c r="I39" s="16" t="s">
        <v>229</v>
      </c>
      <c r="J39" s="27">
        <v>27.27</v>
      </c>
      <c r="K39" s="28">
        <v>44927</v>
      </c>
      <c r="L39" s="28">
        <v>45200</v>
      </c>
      <c r="M39" s="16" t="s">
        <v>230</v>
      </c>
      <c r="N39" s="16" t="s">
        <v>231</v>
      </c>
      <c r="O39" s="16" t="s">
        <v>232</v>
      </c>
      <c r="P39" s="16" t="s">
        <v>47</v>
      </c>
      <c r="Q39" s="41"/>
      <c r="R39" s="41">
        <v>27.27</v>
      </c>
      <c r="S39" s="36"/>
      <c r="T39" s="36"/>
      <c r="U39" s="38">
        <f t="shared" si="3"/>
        <v>0</v>
      </c>
      <c r="V39" s="36"/>
      <c r="W39" s="36"/>
      <c r="X39" s="36"/>
      <c r="Y39" s="23">
        <f t="shared" si="1"/>
        <v>27.27</v>
      </c>
      <c r="Z39" s="23">
        <f t="shared" si="2"/>
        <v>27.27</v>
      </c>
      <c r="AA39" s="35"/>
      <c r="AB39" s="56">
        <v>1</v>
      </c>
      <c r="AC39" s="38"/>
      <c r="AD39" s="35"/>
    </row>
    <row r="40" ht="46.8" spans="1:30">
      <c r="A40" s="11">
        <v>35</v>
      </c>
      <c r="B40" s="18" t="s">
        <v>29</v>
      </c>
      <c r="C40" s="16" t="s">
        <v>233</v>
      </c>
      <c r="D40" s="12" t="s">
        <v>31</v>
      </c>
      <c r="E40" s="20" t="s">
        <v>173</v>
      </c>
      <c r="F40" s="16" t="s">
        <v>173</v>
      </c>
      <c r="G40" s="16" t="s">
        <v>234</v>
      </c>
      <c r="H40" s="16" t="s">
        <v>42</v>
      </c>
      <c r="I40" s="16" t="s">
        <v>235</v>
      </c>
      <c r="J40" s="27">
        <v>19.94</v>
      </c>
      <c r="K40" s="28">
        <v>44927</v>
      </c>
      <c r="L40" s="28">
        <v>45200</v>
      </c>
      <c r="M40" s="16" t="s">
        <v>236</v>
      </c>
      <c r="N40" s="16" t="s">
        <v>237</v>
      </c>
      <c r="O40" s="16" t="s">
        <v>238</v>
      </c>
      <c r="P40" s="16" t="s">
        <v>47</v>
      </c>
      <c r="Q40" s="41"/>
      <c r="R40" s="41">
        <v>15</v>
      </c>
      <c r="S40" s="36"/>
      <c r="T40" s="36"/>
      <c r="U40" s="38">
        <f t="shared" si="3"/>
        <v>4.94</v>
      </c>
      <c r="V40" s="36"/>
      <c r="W40" s="36"/>
      <c r="X40" s="36"/>
      <c r="Y40" s="23">
        <f t="shared" si="1"/>
        <v>19.94</v>
      </c>
      <c r="Z40" s="23">
        <f t="shared" si="2"/>
        <v>15</v>
      </c>
      <c r="AA40" s="35">
        <v>4.94</v>
      </c>
      <c r="AB40" s="53">
        <v>1</v>
      </c>
      <c r="AC40" s="55">
        <f>AA40/(U40+V40+W40+X40)</f>
        <v>1</v>
      </c>
      <c r="AD40" s="35"/>
    </row>
    <row r="41" ht="46.8" spans="1:30">
      <c r="A41" s="11">
        <v>36</v>
      </c>
      <c r="B41" s="18" t="s">
        <v>29</v>
      </c>
      <c r="C41" s="16" t="s">
        <v>239</v>
      </c>
      <c r="D41" s="12" t="s">
        <v>31</v>
      </c>
      <c r="E41" s="20" t="s">
        <v>173</v>
      </c>
      <c r="F41" s="16" t="s">
        <v>173</v>
      </c>
      <c r="G41" s="16" t="s">
        <v>68</v>
      </c>
      <c r="H41" s="16" t="s">
        <v>42</v>
      </c>
      <c r="I41" s="16" t="s">
        <v>240</v>
      </c>
      <c r="J41" s="27">
        <v>6.97</v>
      </c>
      <c r="K41" s="28">
        <v>44927</v>
      </c>
      <c r="L41" s="28">
        <v>45200</v>
      </c>
      <c r="M41" s="16" t="s">
        <v>241</v>
      </c>
      <c r="N41" s="16" t="s">
        <v>242</v>
      </c>
      <c r="O41" s="16" t="s">
        <v>243</v>
      </c>
      <c r="P41" s="16" t="s">
        <v>47</v>
      </c>
      <c r="Q41" s="41"/>
      <c r="R41" s="41">
        <v>2.79</v>
      </c>
      <c r="S41" s="36"/>
      <c r="T41" s="36"/>
      <c r="U41" s="38">
        <f t="shared" si="3"/>
        <v>4.18</v>
      </c>
      <c r="V41" s="36"/>
      <c r="W41" s="36"/>
      <c r="X41" s="36"/>
      <c r="Y41" s="23">
        <f t="shared" si="1"/>
        <v>6.97</v>
      </c>
      <c r="Z41" s="23">
        <f t="shared" si="2"/>
        <v>2.79</v>
      </c>
      <c r="AA41" s="35">
        <v>4.18</v>
      </c>
      <c r="AB41" s="53">
        <v>1</v>
      </c>
      <c r="AC41" s="55">
        <f>AA41/(U41+V41+W41+X41)</f>
        <v>1</v>
      </c>
      <c r="AD41" s="35"/>
    </row>
    <row r="42" ht="46.8" spans="1:30">
      <c r="A42" s="11">
        <v>37</v>
      </c>
      <c r="B42" s="18" t="s">
        <v>29</v>
      </c>
      <c r="C42" s="19" t="s">
        <v>244</v>
      </c>
      <c r="D42" s="12" t="s">
        <v>31</v>
      </c>
      <c r="E42" s="20" t="s">
        <v>173</v>
      </c>
      <c r="F42" s="16" t="s">
        <v>173</v>
      </c>
      <c r="G42" s="16" t="s">
        <v>245</v>
      </c>
      <c r="H42" s="16" t="s">
        <v>42</v>
      </c>
      <c r="I42" s="16" t="s">
        <v>246</v>
      </c>
      <c r="J42" s="27">
        <v>14.34</v>
      </c>
      <c r="K42" s="28">
        <v>44927</v>
      </c>
      <c r="L42" s="28">
        <v>45200</v>
      </c>
      <c r="M42" s="16" t="s">
        <v>247</v>
      </c>
      <c r="N42" s="16" t="s">
        <v>248</v>
      </c>
      <c r="O42" s="16" t="s">
        <v>249</v>
      </c>
      <c r="P42" s="16" t="s">
        <v>47</v>
      </c>
      <c r="Q42" s="41"/>
      <c r="R42" s="41">
        <v>5.74</v>
      </c>
      <c r="S42" s="36"/>
      <c r="T42" s="36"/>
      <c r="U42" s="38">
        <f t="shared" si="3"/>
        <v>8.6</v>
      </c>
      <c r="V42" s="36"/>
      <c r="W42" s="36"/>
      <c r="X42" s="36"/>
      <c r="Y42" s="23">
        <f t="shared" si="1"/>
        <v>14.34</v>
      </c>
      <c r="Z42" s="23">
        <f t="shared" si="2"/>
        <v>5.74</v>
      </c>
      <c r="AA42" s="35">
        <v>8.6</v>
      </c>
      <c r="AB42" s="53">
        <v>1</v>
      </c>
      <c r="AC42" s="55">
        <f>AA42/(U42+V42+W42+X42)</f>
        <v>1</v>
      </c>
      <c r="AD42" s="35"/>
    </row>
    <row r="43" ht="46.8" spans="1:30">
      <c r="A43" s="11">
        <v>38</v>
      </c>
      <c r="B43" s="18" t="s">
        <v>29</v>
      </c>
      <c r="C43" s="19" t="s">
        <v>250</v>
      </c>
      <c r="D43" s="12" t="s">
        <v>31</v>
      </c>
      <c r="E43" s="20" t="s">
        <v>173</v>
      </c>
      <c r="F43" s="16" t="s">
        <v>173</v>
      </c>
      <c r="G43" s="16" t="s">
        <v>251</v>
      </c>
      <c r="H43" s="16" t="s">
        <v>42</v>
      </c>
      <c r="I43" s="16" t="s">
        <v>252</v>
      </c>
      <c r="J43" s="27">
        <v>15.68</v>
      </c>
      <c r="K43" s="28">
        <v>44927</v>
      </c>
      <c r="L43" s="28">
        <v>45200</v>
      </c>
      <c r="M43" s="16" t="s">
        <v>253</v>
      </c>
      <c r="N43" s="16" t="s">
        <v>254</v>
      </c>
      <c r="O43" s="16" t="s">
        <v>255</v>
      </c>
      <c r="P43" s="16" t="s">
        <v>47</v>
      </c>
      <c r="Q43" s="41"/>
      <c r="R43" s="41">
        <v>15.68</v>
      </c>
      <c r="S43" s="36"/>
      <c r="T43" s="36"/>
      <c r="U43" s="38">
        <f t="shared" si="3"/>
        <v>0</v>
      </c>
      <c r="V43" s="36"/>
      <c r="W43" s="36"/>
      <c r="X43" s="36"/>
      <c r="Y43" s="23">
        <f t="shared" si="1"/>
        <v>15.68</v>
      </c>
      <c r="Z43" s="23">
        <f t="shared" si="2"/>
        <v>15.68</v>
      </c>
      <c r="AA43" s="35"/>
      <c r="AB43" s="56">
        <v>1</v>
      </c>
      <c r="AC43" s="38"/>
      <c r="AD43" s="35"/>
    </row>
    <row r="44" ht="46.8" spans="1:30">
      <c r="A44" s="11">
        <v>39</v>
      </c>
      <c r="B44" s="18" t="s">
        <v>29</v>
      </c>
      <c r="C44" s="19" t="s">
        <v>256</v>
      </c>
      <c r="D44" s="12" t="s">
        <v>31</v>
      </c>
      <c r="E44" s="20" t="s">
        <v>173</v>
      </c>
      <c r="F44" s="16" t="s">
        <v>173</v>
      </c>
      <c r="G44" s="16" t="s">
        <v>216</v>
      </c>
      <c r="H44" s="16" t="s">
        <v>42</v>
      </c>
      <c r="I44" s="16" t="s">
        <v>257</v>
      </c>
      <c r="J44" s="27">
        <v>30.39</v>
      </c>
      <c r="K44" s="28">
        <v>44927</v>
      </c>
      <c r="L44" s="28">
        <v>45200</v>
      </c>
      <c r="M44" s="16" t="s">
        <v>258</v>
      </c>
      <c r="N44" s="16" t="s">
        <v>259</v>
      </c>
      <c r="O44" s="16" t="s">
        <v>260</v>
      </c>
      <c r="P44" s="16" t="s">
        <v>47</v>
      </c>
      <c r="Q44" s="41"/>
      <c r="R44" s="41">
        <v>30.39</v>
      </c>
      <c r="S44" s="36"/>
      <c r="T44" s="36"/>
      <c r="U44" s="38">
        <f t="shared" si="3"/>
        <v>0</v>
      </c>
      <c r="V44" s="36"/>
      <c r="W44" s="36"/>
      <c r="X44" s="36"/>
      <c r="Y44" s="23">
        <f t="shared" si="1"/>
        <v>30.39</v>
      </c>
      <c r="Z44" s="23">
        <f t="shared" si="2"/>
        <v>30.39</v>
      </c>
      <c r="AA44" s="35"/>
      <c r="AB44" s="56">
        <v>1</v>
      </c>
      <c r="AC44" s="38"/>
      <c r="AD44" s="35"/>
    </row>
    <row r="45" ht="46.8" spans="1:30">
      <c r="A45" s="11">
        <v>40</v>
      </c>
      <c r="B45" s="18" t="s">
        <v>29</v>
      </c>
      <c r="C45" s="19" t="s">
        <v>261</v>
      </c>
      <c r="D45" s="12" t="s">
        <v>31</v>
      </c>
      <c r="E45" s="20" t="s">
        <v>173</v>
      </c>
      <c r="F45" s="16" t="s">
        <v>173</v>
      </c>
      <c r="G45" s="16" t="s">
        <v>191</v>
      </c>
      <c r="H45" s="16" t="s">
        <v>42</v>
      </c>
      <c r="I45" s="16" t="s">
        <v>262</v>
      </c>
      <c r="J45" s="27">
        <v>11.51</v>
      </c>
      <c r="K45" s="28">
        <v>44927</v>
      </c>
      <c r="L45" s="28">
        <v>45200</v>
      </c>
      <c r="M45" s="16" t="s">
        <v>263</v>
      </c>
      <c r="N45" s="16" t="s">
        <v>264</v>
      </c>
      <c r="O45" s="16" t="s">
        <v>265</v>
      </c>
      <c r="P45" s="16" t="s">
        <v>47</v>
      </c>
      <c r="Q45" s="41"/>
      <c r="R45" s="41">
        <v>4.6</v>
      </c>
      <c r="S45" s="36"/>
      <c r="T45" s="36"/>
      <c r="U45" s="38">
        <f t="shared" si="3"/>
        <v>6.91</v>
      </c>
      <c r="V45" s="36"/>
      <c r="W45" s="36"/>
      <c r="X45" s="36"/>
      <c r="Y45" s="23">
        <f t="shared" si="1"/>
        <v>11.51</v>
      </c>
      <c r="Z45" s="23">
        <f t="shared" si="2"/>
        <v>4.6</v>
      </c>
      <c r="AA45" s="35">
        <v>6.91</v>
      </c>
      <c r="AB45" s="53">
        <v>1</v>
      </c>
      <c r="AC45" s="55">
        <f>AA45/(U45+V45+W45+X45)</f>
        <v>1</v>
      </c>
      <c r="AD45" s="35"/>
    </row>
    <row r="46" ht="46.8" spans="1:30">
      <c r="A46" s="11">
        <v>41</v>
      </c>
      <c r="B46" s="18" t="s">
        <v>29</v>
      </c>
      <c r="C46" s="19" t="s">
        <v>266</v>
      </c>
      <c r="D46" s="12" t="s">
        <v>31</v>
      </c>
      <c r="E46" s="20" t="s">
        <v>173</v>
      </c>
      <c r="F46" s="16" t="s">
        <v>173</v>
      </c>
      <c r="G46" s="16" t="s">
        <v>267</v>
      </c>
      <c r="H46" s="16" t="s">
        <v>42</v>
      </c>
      <c r="I46" s="16" t="s">
        <v>268</v>
      </c>
      <c r="J46" s="27">
        <v>11.01</v>
      </c>
      <c r="K46" s="28">
        <v>44927</v>
      </c>
      <c r="L46" s="28">
        <v>45200</v>
      </c>
      <c r="M46" s="16" t="s">
        <v>269</v>
      </c>
      <c r="N46" s="16" t="s">
        <v>270</v>
      </c>
      <c r="O46" s="16" t="s">
        <v>271</v>
      </c>
      <c r="P46" s="16" t="s">
        <v>47</v>
      </c>
      <c r="Q46" s="41"/>
      <c r="R46" s="41">
        <v>4.4</v>
      </c>
      <c r="S46" s="36"/>
      <c r="T46" s="36"/>
      <c r="U46" s="38">
        <f t="shared" si="3"/>
        <v>6.61</v>
      </c>
      <c r="V46" s="36"/>
      <c r="W46" s="36"/>
      <c r="X46" s="36"/>
      <c r="Y46" s="23">
        <f t="shared" si="1"/>
        <v>11.01</v>
      </c>
      <c r="Z46" s="23">
        <f t="shared" si="2"/>
        <v>4.4</v>
      </c>
      <c r="AA46" s="35">
        <v>6.61</v>
      </c>
      <c r="AB46" s="53">
        <v>1</v>
      </c>
      <c r="AC46" s="55">
        <f>AA46/(U46+V46+W46+X46)</f>
        <v>1</v>
      </c>
      <c r="AD46" s="35"/>
    </row>
    <row r="47" ht="46.8" spans="1:30">
      <c r="A47" s="11">
        <v>42</v>
      </c>
      <c r="B47" s="18" t="s">
        <v>29</v>
      </c>
      <c r="C47" s="16" t="s">
        <v>272</v>
      </c>
      <c r="D47" s="12" t="s">
        <v>31</v>
      </c>
      <c r="E47" s="20" t="s">
        <v>173</v>
      </c>
      <c r="F47" s="16" t="s">
        <v>173</v>
      </c>
      <c r="G47" s="16" t="s">
        <v>273</v>
      </c>
      <c r="H47" s="16" t="s">
        <v>42</v>
      </c>
      <c r="I47" s="16" t="s">
        <v>274</v>
      </c>
      <c r="J47" s="27">
        <v>11.1</v>
      </c>
      <c r="K47" s="28">
        <v>44927</v>
      </c>
      <c r="L47" s="28">
        <v>45200</v>
      </c>
      <c r="M47" s="16" t="s">
        <v>187</v>
      </c>
      <c r="N47" s="16" t="s">
        <v>275</v>
      </c>
      <c r="O47" s="16" t="s">
        <v>276</v>
      </c>
      <c r="P47" s="16" t="s">
        <v>47</v>
      </c>
      <c r="Q47" s="41"/>
      <c r="R47" s="41">
        <v>11.1</v>
      </c>
      <c r="S47" s="36"/>
      <c r="T47" s="36"/>
      <c r="U47" s="38">
        <f t="shared" si="3"/>
        <v>0</v>
      </c>
      <c r="V47" s="36"/>
      <c r="W47" s="36"/>
      <c r="X47" s="36"/>
      <c r="Y47" s="23">
        <f t="shared" si="1"/>
        <v>11.1</v>
      </c>
      <c r="Z47" s="23">
        <f t="shared" si="2"/>
        <v>11.1</v>
      </c>
      <c r="AA47" s="35"/>
      <c r="AB47" s="56">
        <v>1</v>
      </c>
      <c r="AC47" s="38"/>
      <c r="AD47" s="35"/>
    </row>
    <row r="48" ht="46.8" spans="1:30">
      <c r="A48" s="11">
        <v>43</v>
      </c>
      <c r="B48" s="18" t="s">
        <v>29</v>
      </c>
      <c r="C48" s="19" t="s">
        <v>277</v>
      </c>
      <c r="D48" s="12" t="s">
        <v>31</v>
      </c>
      <c r="E48" s="20" t="s">
        <v>173</v>
      </c>
      <c r="F48" s="16" t="s">
        <v>173</v>
      </c>
      <c r="G48" s="16" t="s">
        <v>278</v>
      </c>
      <c r="H48" s="16" t="s">
        <v>42</v>
      </c>
      <c r="I48" s="16" t="s">
        <v>279</v>
      </c>
      <c r="J48" s="27">
        <v>5.99</v>
      </c>
      <c r="K48" s="28">
        <v>44927</v>
      </c>
      <c r="L48" s="28">
        <v>45200</v>
      </c>
      <c r="M48" s="16" t="s">
        <v>253</v>
      </c>
      <c r="N48" s="16" t="s">
        <v>280</v>
      </c>
      <c r="O48" s="16" t="s">
        <v>281</v>
      </c>
      <c r="P48" s="16" t="s">
        <v>47</v>
      </c>
      <c r="Q48" s="41"/>
      <c r="R48" s="41">
        <v>5.99</v>
      </c>
      <c r="S48" s="36"/>
      <c r="T48" s="36"/>
      <c r="U48" s="38">
        <f t="shared" si="3"/>
        <v>0</v>
      </c>
      <c r="V48" s="36"/>
      <c r="W48" s="36"/>
      <c r="X48" s="36"/>
      <c r="Y48" s="23">
        <f t="shared" si="1"/>
        <v>5.99</v>
      </c>
      <c r="Z48" s="23">
        <f t="shared" si="2"/>
        <v>5.99</v>
      </c>
      <c r="AA48" s="35"/>
      <c r="AB48" s="56">
        <v>1</v>
      </c>
      <c r="AC48" s="38"/>
      <c r="AD48" s="35"/>
    </row>
    <row r="49" ht="46.8" spans="1:30">
      <c r="A49" s="11">
        <v>44</v>
      </c>
      <c r="B49" s="18" t="s">
        <v>29</v>
      </c>
      <c r="C49" s="16" t="s">
        <v>282</v>
      </c>
      <c r="D49" s="12" t="s">
        <v>31</v>
      </c>
      <c r="E49" s="20" t="s">
        <v>173</v>
      </c>
      <c r="F49" s="16" t="s">
        <v>173</v>
      </c>
      <c r="G49" s="16" t="s">
        <v>283</v>
      </c>
      <c r="H49" s="16" t="s">
        <v>42</v>
      </c>
      <c r="I49" s="16" t="s">
        <v>284</v>
      </c>
      <c r="J49" s="27">
        <v>26.77</v>
      </c>
      <c r="K49" s="28">
        <v>44927</v>
      </c>
      <c r="L49" s="28">
        <v>45200</v>
      </c>
      <c r="M49" s="16" t="s">
        <v>182</v>
      </c>
      <c r="N49" s="16" t="s">
        <v>285</v>
      </c>
      <c r="O49" s="16" t="s">
        <v>184</v>
      </c>
      <c r="P49" s="16" t="s">
        <v>47</v>
      </c>
      <c r="Q49" s="41"/>
      <c r="R49" s="41">
        <v>26.77</v>
      </c>
      <c r="S49" s="36"/>
      <c r="T49" s="36"/>
      <c r="U49" s="38">
        <f t="shared" si="3"/>
        <v>0</v>
      </c>
      <c r="V49" s="36"/>
      <c r="W49" s="36"/>
      <c r="X49" s="36"/>
      <c r="Y49" s="23">
        <f t="shared" si="1"/>
        <v>26.77</v>
      </c>
      <c r="Z49" s="23">
        <f t="shared" si="2"/>
        <v>26.77</v>
      </c>
      <c r="AA49" s="35"/>
      <c r="AB49" s="56">
        <v>1</v>
      </c>
      <c r="AC49" s="38"/>
      <c r="AD49" s="35"/>
    </row>
    <row r="50" ht="46.8" spans="1:30">
      <c r="A50" s="11">
        <v>45</v>
      </c>
      <c r="B50" s="18" t="s">
        <v>29</v>
      </c>
      <c r="C50" s="16" t="s">
        <v>286</v>
      </c>
      <c r="D50" s="12" t="s">
        <v>31</v>
      </c>
      <c r="E50" s="20" t="s">
        <v>173</v>
      </c>
      <c r="F50" s="16" t="s">
        <v>173</v>
      </c>
      <c r="G50" s="16" t="s">
        <v>287</v>
      </c>
      <c r="H50" s="16" t="s">
        <v>42</v>
      </c>
      <c r="I50" s="16" t="s">
        <v>288</v>
      </c>
      <c r="J50" s="27">
        <v>34</v>
      </c>
      <c r="K50" s="28">
        <v>44927</v>
      </c>
      <c r="L50" s="28">
        <v>45200</v>
      </c>
      <c r="M50" s="16" t="s">
        <v>289</v>
      </c>
      <c r="N50" s="16" t="s">
        <v>290</v>
      </c>
      <c r="O50" s="16" t="s">
        <v>291</v>
      </c>
      <c r="P50" s="16" t="s">
        <v>47</v>
      </c>
      <c r="Q50" s="41"/>
      <c r="R50" s="41">
        <v>34</v>
      </c>
      <c r="S50" s="36"/>
      <c r="T50" s="36"/>
      <c r="U50" s="38">
        <f t="shared" si="3"/>
        <v>0</v>
      </c>
      <c r="V50" s="36"/>
      <c r="W50" s="36"/>
      <c r="X50" s="36"/>
      <c r="Y50" s="23">
        <f t="shared" si="1"/>
        <v>34</v>
      </c>
      <c r="Z50" s="23">
        <f t="shared" si="2"/>
        <v>34</v>
      </c>
      <c r="AA50" s="35"/>
      <c r="AB50" s="56">
        <v>1</v>
      </c>
      <c r="AC50" s="38"/>
      <c r="AD50" s="35"/>
    </row>
    <row r="51" ht="46.8" spans="1:30">
      <c r="A51" s="11">
        <v>46</v>
      </c>
      <c r="B51" s="18" t="s">
        <v>29</v>
      </c>
      <c r="C51" s="16" t="s">
        <v>292</v>
      </c>
      <c r="D51" s="12" t="s">
        <v>31</v>
      </c>
      <c r="E51" s="20" t="s">
        <v>173</v>
      </c>
      <c r="F51" s="16" t="s">
        <v>173</v>
      </c>
      <c r="G51" s="16" t="s">
        <v>293</v>
      </c>
      <c r="H51" s="16" t="s">
        <v>42</v>
      </c>
      <c r="I51" s="16" t="s">
        <v>294</v>
      </c>
      <c r="J51" s="27">
        <v>2.03</v>
      </c>
      <c r="K51" s="28">
        <v>44927</v>
      </c>
      <c r="L51" s="28">
        <v>45200</v>
      </c>
      <c r="M51" s="16" t="s">
        <v>295</v>
      </c>
      <c r="N51" s="16" t="s">
        <v>296</v>
      </c>
      <c r="O51" s="16" t="s">
        <v>297</v>
      </c>
      <c r="P51" s="16" t="s">
        <v>47</v>
      </c>
      <c r="Q51" s="41"/>
      <c r="R51" s="41">
        <v>0.8</v>
      </c>
      <c r="S51" s="36"/>
      <c r="T51" s="36"/>
      <c r="U51" s="38">
        <f t="shared" si="3"/>
        <v>1.23</v>
      </c>
      <c r="V51" s="36"/>
      <c r="W51" s="36"/>
      <c r="X51" s="36"/>
      <c r="Y51" s="23">
        <f t="shared" si="1"/>
        <v>2.03</v>
      </c>
      <c r="Z51" s="23">
        <f t="shared" si="2"/>
        <v>0.8</v>
      </c>
      <c r="AA51" s="35">
        <v>1.23</v>
      </c>
      <c r="AB51" s="53">
        <v>1</v>
      </c>
      <c r="AC51" s="55">
        <f>AA51/(U51+V51+W51+X51)</f>
        <v>1</v>
      </c>
      <c r="AD51" s="35"/>
    </row>
    <row r="52" ht="46.8" spans="1:30">
      <c r="A52" s="11">
        <v>47</v>
      </c>
      <c r="B52" s="18" t="s">
        <v>29</v>
      </c>
      <c r="C52" s="16" t="s">
        <v>298</v>
      </c>
      <c r="D52" s="12" t="s">
        <v>31</v>
      </c>
      <c r="E52" s="20" t="s">
        <v>173</v>
      </c>
      <c r="F52" s="16" t="s">
        <v>173</v>
      </c>
      <c r="G52" s="16" t="s">
        <v>299</v>
      </c>
      <c r="H52" s="16" t="s">
        <v>42</v>
      </c>
      <c r="I52" s="16" t="s">
        <v>300</v>
      </c>
      <c r="J52" s="27">
        <v>5.26</v>
      </c>
      <c r="K52" s="28">
        <v>44927</v>
      </c>
      <c r="L52" s="28">
        <v>45200</v>
      </c>
      <c r="M52" s="16" t="s">
        <v>301</v>
      </c>
      <c r="N52" s="16" t="s">
        <v>302</v>
      </c>
      <c r="O52" s="16" t="s">
        <v>276</v>
      </c>
      <c r="P52" s="16" t="s">
        <v>47</v>
      </c>
      <c r="Q52" s="41"/>
      <c r="R52" s="41">
        <v>5.26</v>
      </c>
      <c r="S52" s="36"/>
      <c r="T52" s="36"/>
      <c r="U52" s="38">
        <f t="shared" si="3"/>
        <v>0</v>
      </c>
      <c r="V52" s="36"/>
      <c r="W52" s="36"/>
      <c r="X52" s="36"/>
      <c r="Y52" s="23">
        <f t="shared" si="1"/>
        <v>5.26</v>
      </c>
      <c r="Z52" s="23">
        <f t="shared" si="2"/>
        <v>5.26</v>
      </c>
      <c r="AA52" s="35"/>
      <c r="AB52" s="56">
        <v>1</v>
      </c>
      <c r="AC52" s="38"/>
      <c r="AD52" s="35"/>
    </row>
    <row r="53" ht="46.8" spans="1:30">
      <c r="A53" s="11">
        <v>48</v>
      </c>
      <c r="B53" s="18" t="s">
        <v>29</v>
      </c>
      <c r="C53" s="16" t="s">
        <v>303</v>
      </c>
      <c r="D53" s="12" t="s">
        <v>31</v>
      </c>
      <c r="E53" s="20" t="s">
        <v>173</v>
      </c>
      <c r="F53" s="16" t="s">
        <v>173</v>
      </c>
      <c r="G53" s="16" t="s">
        <v>33</v>
      </c>
      <c r="H53" s="16" t="s">
        <v>42</v>
      </c>
      <c r="I53" s="16" t="s">
        <v>304</v>
      </c>
      <c r="J53" s="27">
        <v>60</v>
      </c>
      <c r="K53" s="28">
        <v>44930</v>
      </c>
      <c r="L53" s="28">
        <v>45231</v>
      </c>
      <c r="M53" s="16" t="s">
        <v>182</v>
      </c>
      <c r="N53" s="16" t="s">
        <v>305</v>
      </c>
      <c r="O53" s="16" t="s">
        <v>306</v>
      </c>
      <c r="P53" s="16" t="s">
        <v>47</v>
      </c>
      <c r="Q53" s="41"/>
      <c r="R53" s="41">
        <v>60</v>
      </c>
      <c r="S53" s="36"/>
      <c r="T53" s="36"/>
      <c r="U53" s="38">
        <f t="shared" si="3"/>
        <v>0</v>
      </c>
      <c r="V53" s="36"/>
      <c r="W53" s="36"/>
      <c r="X53" s="36"/>
      <c r="Y53" s="23">
        <f t="shared" si="1"/>
        <v>60</v>
      </c>
      <c r="Z53" s="23">
        <f t="shared" si="2"/>
        <v>60</v>
      </c>
      <c r="AA53" s="35"/>
      <c r="AB53" s="56">
        <v>1</v>
      </c>
      <c r="AC53" s="38"/>
      <c r="AD53" s="35"/>
    </row>
    <row r="54" ht="46.8" spans="1:30">
      <c r="A54" s="11">
        <v>49</v>
      </c>
      <c r="B54" s="18" t="s">
        <v>29</v>
      </c>
      <c r="C54" s="16" t="s">
        <v>307</v>
      </c>
      <c r="D54" s="12" t="s">
        <v>31</v>
      </c>
      <c r="E54" s="20" t="s">
        <v>173</v>
      </c>
      <c r="F54" s="16" t="s">
        <v>173</v>
      </c>
      <c r="G54" s="16" t="s">
        <v>308</v>
      </c>
      <c r="H54" s="16" t="s">
        <v>42</v>
      </c>
      <c r="I54" s="16" t="s">
        <v>309</v>
      </c>
      <c r="J54" s="27">
        <v>5.44</v>
      </c>
      <c r="K54" s="28">
        <v>44927</v>
      </c>
      <c r="L54" s="28">
        <v>45200</v>
      </c>
      <c r="M54" s="16" t="s">
        <v>310</v>
      </c>
      <c r="N54" s="16" t="s">
        <v>311</v>
      </c>
      <c r="O54" s="16" t="s">
        <v>312</v>
      </c>
      <c r="P54" s="16" t="s">
        <v>47</v>
      </c>
      <c r="Q54" s="41"/>
      <c r="R54" s="41">
        <v>5.44</v>
      </c>
      <c r="S54" s="36"/>
      <c r="T54" s="36"/>
      <c r="U54" s="38">
        <f t="shared" si="3"/>
        <v>0</v>
      </c>
      <c r="V54" s="36"/>
      <c r="W54" s="36"/>
      <c r="X54" s="36"/>
      <c r="Y54" s="23">
        <f t="shared" si="1"/>
        <v>5.44</v>
      </c>
      <c r="Z54" s="23">
        <f t="shared" si="2"/>
        <v>5.44</v>
      </c>
      <c r="AA54" s="35"/>
      <c r="AB54" s="56">
        <v>1</v>
      </c>
      <c r="AC54" s="38"/>
      <c r="AD54" s="35"/>
    </row>
    <row r="55" ht="46.8" spans="1:30">
      <c r="A55" s="11">
        <v>50</v>
      </c>
      <c r="B55" s="18" t="s">
        <v>29</v>
      </c>
      <c r="C55" s="16" t="s">
        <v>313</v>
      </c>
      <c r="D55" s="12" t="s">
        <v>31</v>
      </c>
      <c r="E55" s="20" t="s">
        <v>173</v>
      </c>
      <c r="F55" s="16" t="s">
        <v>173</v>
      </c>
      <c r="G55" s="16" t="s">
        <v>110</v>
      </c>
      <c r="H55" s="16" t="s">
        <v>42</v>
      </c>
      <c r="I55" s="16" t="s">
        <v>314</v>
      </c>
      <c r="J55" s="27">
        <v>48.65</v>
      </c>
      <c r="K55" s="28">
        <v>44927</v>
      </c>
      <c r="L55" s="28">
        <v>45200</v>
      </c>
      <c r="M55" s="16" t="s">
        <v>315</v>
      </c>
      <c r="N55" s="16" t="s">
        <v>316</v>
      </c>
      <c r="O55" s="16" t="s">
        <v>317</v>
      </c>
      <c r="P55" s="16" t="s">
        <v>47</v>
      </c>
      <c r="Q55" s="41"/>
      <c r="R55" s="41">
        <v>19.46</v>
      </c>
      <c r="S55" s="36"/>
      <c r="T55" s="36"/>
      <c r="U55" s="38">
        <f t="shared" si="3"/>
        <v>29.19</v>
      </c>
      <c r="V55" s="36"/>
      <c r="W55" s="36"/>
      <c r="X55" s="36"/>
      <c r="Y55" s="23">
        <f t="shared" si="1"/>
        <v>48.65</v>
      </c>
      <c r="Z55" s="23">
        <f t="shared" si="2"/>
        <v>19.46</v>
      </c>
      <c r="AA55" s="35">
        <v>29.19</v>
      </c>
      <c r="AB55" s="53">
        <v>1</v>
      </c>
      <c r="AC55" s="55">
        <f>AA55/(U55+V55+W55+X55)</f>
        <v>1</v>
      </c>
      <c r="AD55" s="35"/>
    </row>
    <row r="56" ht="46.8" spans="1:30">
      <c r="A56" s="11">
        <v>51</v>
      </c>
      <c r="B56" s="18" t="s">
        <v>29</v>
      </c>
      <c r="C56" s="16" t="s">
        <v>318</v>
      </c>
      <c r="D56" s="12" t="s">
        <v>31</v>
      </c>
      <c r="E56" s="20" t="s">
        <v>173</v>
      </c>
      <c r="F56" s="16" t="s">
        <v>173</v>
      </c>
      <c r="G56" s="16" t="s">
        <v>104</v>
      </c>
      <c r="H56" s="16" t="s">
        <v>42</v>
      </c>
      <c r="I56" s="16" t="s">
        <v>319</v>
      </c>
      <c r="J56" s="27">
        <v>3.9</v>
      </c>
      <c r="K56" s="28">
        <v>44927</v>
      </c>
      <c r="L56" s="28">
        <v>45200</v>
      </c>
      <c r="M56" s="16" t="s">
        <v>320</v>
      </c>
      <c r="N56" s="16" t="s">
        <v>321</v>
      </c>
      <c r="O56" s="16" t="s">
        <v>322</v>
      </c>
      <c r="P56" s="16" t="s">
        <v>47</v>
      </c>
      <c r="Q56" s="41"/>
      <c r="R56" s="41">
        <v>3.9</v>
      </c>
      <c r="S56" s="36"/>
      <c r="T56" s="36"/>
      <c r="U56" s="38">
        <f t="shared" si="3"/>
        <v>0</v>
      </c>
      <c r="V56" s="36"/>
      <c r="W56" s="36"/>
      <c r="X56" s="36"/>
      <c r="Y56" s="23">
        <f t="shared" si="1"/>
        <v>3.9</v>
      </c>
      <c r="Z56" s="23">
        <f t="shared" si="2"/>
        <v>3.9</v>
      </c>
      <c r="AA56" s="35"/>
      <c r="AB56" s="56">
        <v>1</v>
      </c>
      <c r="AC56" s="38"/>
      <c r="AD56" s="35"/>
    </row>
    <row r="57" ht="46.8" spans="1:30">
      <c r="A57" s="11">
        <v>52</v>
      </c>
      <c r="B57" s="18" t="s">
        <v>29</v>
      </c>
      <c r="C57" s="16" t="s">
        <v>323</v>
      </c>
      <c r="D57" s="12" t="s">
        <v>31</v>
      </c>
      <c r="E57" s="20" t="s">
        <v>173</v>
      </c>
      <c r="F57" s="16" t="s">
        <v>173</v>
      </c>
      <c r="G57" s="16" t="s">
        <v>324</v>
      </c>
      <c r="H57" s="16" t="s">
        <v>42</v>
      </c>
      <c r="I57" s="16" t="s">
        <v>325</v>
      </c>
      <c r="J57" s="27">
        <v>43.12</v>
      </c>
      <c r="K57" s="28">
        <v>44927</v>
      </c>
      <c r="L57" s="28">
        <v>45200</v>
      </c>
      <c r="M57" s="16" t="s">
        <v>326</v>
      </c>
      <c r="N57" s="16" t="s">
        <v>327</v>
      </c>
      <c r="O57" s="16" t="s">
        <v>328</v>
      </c>
      <c r="P57" s="16" t="s">
        <v>47</v>
      </c>
      <c r="Q57" s="41"/>
      <c r="R57" s="41">
        <v>43.12</v>
      </c>
      <c r="S57" s="36"/>
      <c r="T57" s="36"/>
      <c r="U57" s="38">
        <f t="shared" si="3"/>
        <v>0</v>
      </c>
      <c r="V57" s="36"/>
      <c r="W57" s="36"/>
      <c r="X57" s="36"/>
      <c r="Y57" s="23">
        <f t="shared" si="1"/>
        <v>43.12</v>
      </c>
      <c r="Z57" s="23">
        <f t="shared" si="2"/>
        <v>43.12</v>
      </c>
      <c r="AA57" s="35"/>
      <c r="AB57" s="56">
        <v>1</v>
      </c>
      <c r="AC57" s="38"/>
      <c r="AD57" s="35"/>
    </row>
    <row r="58" ht="62.4" spans="1:30">
      <c r="A58" s="11">
        <v>53</v>
      </c>
      <c r="B58" s="18" t="s">
        <v>29</v>
      </c>
      <c r="C58" s="16" t="s">
        <v>329</v>
      </c>
      <c r="D58" s="12" t="s">
        <v>31</v>
      </c>
      <c r="E58" s="20" t="s">
        <v>173</v>
      </c>
      <c r="F58" s="16" t="s">
        <v>173</v>
      </c>
      <c r="G58" s="16" t="s">
        <v>33</v>
      </c>
      <c r="H58" s="16" t="s">
        <v>42</v>
      </c>
      <c r="I58" s="16" t="s">
        <v>330</v>
      </c>
      <c r="J58" s="27">
        <v>51.81</v>
      </c>
      <c r="K58" s="28">
        <v>44927</v>
      </c>
      <c r="L58" s="28">
        <v>45200</v>
      </c>
      <c r="M58" s="16" t="s">
        <v>331</v>
      </c>
      <c r="N58" s="16" t="s">
        <v>332</v>
      </c>
      <c r="O58" s="16" t="s">
        <v>333</v>
      </c>
      <c r="P58" s="16" t="s">
        <v>47</v>
      </c>
      <c r="Q58" s="41"/>
      <c r="R58" s="41">
        <v>51.81</v>
      </c>
      <c r="S58" s="36"/>
      <c r="T58" s="36"/>
      <c r="U58" s="38">
        <f t="shared" si="3"/>
        <v>0</v>
      </c>
      <c r="V58" s="36"/>
      <c r="W58" s="36"/>
      <c r="X58" s="36"/>
      <c r="Y58" s="23">
        <f t="shared" si="1"/>
        <v>51.81</v>
      </c>
      <c r="Z58" s="23">
        <f t="shared" si="2"/>
        <v>51.81</v>
      </c>
      <c r="AA58" s="35"/>
      <c r="AB58" s="56">
        <v>1</v>
      </c>
      <c r="AC58" s="38"/>
      <c r="AD58" s="35"/>
    </row>
    <row r="59" ht="46.8" spans="1:30">
      <c r="A59" s="11">
        <v>54</v>
      </c>
      <c r="B59" s="18" t="s">
        <v>29</v>
      </c>
      <c r="C59" s="16" t="s">
        <v>334</v>
      </c>
      <c r="D59" s="12" t="s">
        <v>31</v>
      </c>
      <c r="E59" s="20" t="s">
        <v>173</v>
      </c>
      <c r="F59" s="16" t="s">
        <v>173</v>
      </c>
      <c r="G59" s="16" t="s">
        <v>335</v>
      </c>
      <c r="H59" s="16" t="s">
        <v>42</v>
      </c>
      <c r="I59" s="16" t="s">
        <v>336</v>
      </c>
      <c r="J59" s="27">
        <v>16.79</v>
      </c>
      <c r="K59" s="28">
        <v>44927</v>
      </c>
      <c r="L59" s="28">
        <v>45200</v>
      </c>
      <c r="M59" s="16" t="s">
        <v>337</v>
      </c>
      <c r="N59" s="16" t="s">
        <v>338</v>
      </c>
      <c r="O59" s="16" t="s">
        <v>339</v>
      </c>
      <c r="P59" s="16" t="s">
        <v>47</v>
      </c>
      <c r="Q59" s="41"/>
      <c r="R59" s="41">
        <v>16.79</v>
      </c>
      <c r="S59" s="36"/>
      <c r="T59" s="36"/>
      <c r="U59" s="38">
        <f t="shared" si="3"/>
        <v>0</v>
      </c>
      <c r="V59" s="36"/>
      <c r="W59" s="36"/>
      <c r="X59" s="36"/>
      <c r="Y59" s="23">
        <f t="shared" si="1"/>
        <v>16.79</v>
      </c>
      <c r="Z59" s="23">
        <f t="shared" si="2"/>
        <v>16.79</v>
      </c>
      <c r="AA59" s="35"/>
      <c r="AB59" s="56">
        <v>1</v>
      </c>
      <c r="AC59" s="38"/>
      <c r="AD59" s="35"/>
    </row>
    <row r="60" ht="46.8" spans="1:30">
      <c r="A60" s="11">
        <v>55</v>
      </c>
      <c r="B60" s="18" t="s">
        <v>29</v>
      </c>
      <c r="C60" s="16" t="s">
        <v>340</v>
      </c>
      <c r="D60" s="12" t="s">
        <v>31</v>
      </c>
      <c r="E60" s="20" t="s">
        <v>173</v>
      </c>
      <c r="F60" s="16" t="s">
        <v>173</v>
      </c>
      <c r="G60" s="16" t="s">
        <v>341</v>
      </c>
      <c r="H60" s="16" t="s">
        <v>42</v>
      </c>
      <c r="I60" s="16" t="s">
        <v>342</v>
      </c>
      <c r="J60" s="27">
        <v>10.49</v>
      </c>
      <c r="K60" s="28">
        <v>44927</v>
      </c>
      <c r="L60" s="28">
        <v>45200</v>
      </c>
      <c r="M60" s="16" t="s">
        <v>343</v>
      </c>
      <c r="N60" s="16" t="s">
        <v>344</v>
      </c>
      <c r="O60" s="16" t="s">
        <v>345</v>
      </c>
      <c r="P60" s="16" t="s">
        <v>47</v>
      </c>
      <c r="Q60" s="41"/>
      <c r="R60" s="41">
        <v>10.49</v>
      </c>
      <c r="S60" s="36"/>
      <c r="T60" s="36"/>
      <c r="U60" s="38">
        <f t="shared" si="3"/>
        <v>0</v>
      </c>
      <c r="V60" s="36"/>
      <c r="W60" s="36"/>
      <c r="X60" s="36"/>
      <c r="Y60" s="23">
        <f t="shared" si="1"/>
        <v>10.49</v>
      </c>
      <c r="Z60" s="23">
        <f t="shared" si="2"/>
        <v>10.49</v>
      </c>
      <c r="AA60" s="35"/>
      <c r="AB60" s="56">
        <v>1</v>
      </c>
      <c r="AC60" s="38"/>
      <c r="AD60" s="35"/>
    </row>
    <row r="61" ht="46.8" spans="1:30">
      <c r="A61" s="11">
        <v>56</v>
      </c>
      <c r="B61" s="18" t="s">
        <v>29</v>
      </c>
      <c r="C61" s="16" t="s">
        <v>346</v>
      </c>
      <c r="D61" s="12" t="s">
        <v>31</v>
      </c>
      <c r="E61" s="20" t="s">
        <v>173</v>
      </c>
      <c r="F61" s="16" t="s">
        <v>173</v>
      </c>
      <c r="G61" s="16" t="s">
        <v>267</v>
      </c>
      <c r="H61" s="16" t="s">
        <v>42</v>
      </c>
      <c r="I61" s="16" t="s">
        <v>347</v>
      </c>
      <c r="J61" s="27">
        <v>15.11</v>
      </c>
      <c r="K61" s="28">
        <v>44927</v>
      </c>
      <c r="L61" s="28">
        <v>45200</v>
      </c>
      <c r="M61" s="16" t="s">
        <v>269</v>
      </c>
      <c r="N61" s="16" t="s">
        <v>270</v>
      </c>
      <c r="O61" s="16" t="s">
        <v>271</v>
      </c>
      <c r="P61" s="16" t="s">
        <v>47</v>
      </c>
      <c r="Q61" s="41"/>
      <c r="R61" s="41">
        <v>15.11</v>
      </c>
      <c r="S61" s="36"/>
      <c r="T61" s="36"/>
      <c r="U61" s="38">
        <f t="shared" si="3"/>
        <v>0</v>
      </c>
      <c r="V61" s="36"/>
      <c r="W61" s="36"/>
      <c r="X61" s="36"/>
      <c r="Y61" s="23">
        <f t="shared" si="1"/>
        <v>15.11</v>
      </c>
      <c r="Z61" s="23">
        <f t="shared" si="2"/>
        <v>15.11</v>
      </c>
      <c r="AA61" s="35"/>
      <c r="AB61" s="56">
        <v>1</v>
      </c>
      <c r="AC61" s="38"/>
      <c r="AD61" s="35"/>
    </row>
    <row r="62" ht="46.8" spans="1:30">
      <c r="A62" s="11">
        <v>57</v>
      </c>
      <c r="B62" s="18" t="s">
        <v>29</v>
      </c>
      <c r="C62" s="16" t="s">
        <v>348</v>
      </c>
      <c r="D62" s="12" t="s">
        <v>31</v>
      </c>
      <c r="E62" s="20" t="s">
        <v>173</v>
      </c>
      <c r="F62" s="16" t="s">
        <v>173</v>
      </c>
      <c r="G62" s="16" t="s">
        <v>349</v>
      </c>
      <c r="H62" s="16" t="s">
        <v>42</v>
      </c>
      <c r="I62" s="16" t="s">
        <v>350</v>
      </c>
      <c r="J62" s="27">
        <v>7.74</v>
      </c>
      <c r="K62" s="28">
        <v>44927</v>
      </c>
      <c r="L62" s="28">
        <v>45200</v>
      </c>
      <c r="M62" s="16" t="s">
        <v>263</v>
      </c>
      <c r="N62" s="16" t="s">
        <v>351</v>
      </c>
      <c r="O62" s="16" t="s">
        <v>352</v>
      </c>
      <c r="P62" s="16" t="s">
        <v>47</v>
      </c>
      <c r="Q62" s="41"/>
      <c r="R62" s="41">
        <v>7.74</v>
      </c>
      <c r="S62" s="36"/>
      <c r="T62" s="36"/>
      <c r="U62" s="38">
        <f t="shared" si="3"/>
        <v>0</v>
      </c>
      <c r="V62" s="36"/>
      <c r="W62" s="36"/>
      <c r="X62" s="36"/>
      <c r="Y62" s="23">
        <f t="shared" si="1"/>
        <v>7.74</v>
      </c>
      <c r="Z62" s="23">
        <f t="shared" si="2"/>
        <v>7.74</v>
      </c>
      <c r="AA62" s="35"/>
      <c r="AB62" s="56">
        <v>1</v>
      </c>
      <c r="AC62" s="38"/>
      <c r="AD62" s="35"/>
    </row>
    <row r="63" ht="78" spans="1:30">
      <c r="A63" s="11">
        <v>58</v>
      </c>
      <c r="B63" s="18" t="s">
        <v>29</v>
      </c>
      <c r="C63" s="16" t="s">
        <v>353</v>
      </c>
      <c r="D63" s="12" t="s">
        <v>31</v>
      </c>
      <c r="E63" s="20" t="s">
        <v>173</v>
      </c>
      <c r="F63" s="16" t="s">
        <v>173</v>
      </c>
      <c r="G63" s="16" t="s">
        <v>354</v>
      </c>
      <c r="H63" s="16" t="s">
        <v>42</v>
      </c>
      <c r="I63" s="16" t="s">
        <v>355</v>
      </c>
      <c r="J63" s="27">
        <v>166.71</v>
      </c>
      <c r="K63" s="28">
        <v>44927</v>
      </c>
      <c r="L63" s="28">
        <v>45200</v>
      </c>
      <c r="M63" s="16" t="s">
        <v>356</v>
      </c>
      <c r="N63" s="16" t="s">
        <v>357</v>
      </c>
      <c r="O63" s="16" t="s">
        <v>317</v>
      </c>
      <c r="P63" s="16" t="s">
        <v>47</v>
      </c>
      <c r="Q63" s="41"/>
      <c r="R63" s="41">
        <v>166.71</v>
      </c>
      <c r="S63" s="36"/>
      <c r="T63" s="36"/>
      <c r="U63" s="38">
        <f t="shared" si="3"/>
        <v>0</v>
      </c>
      <c r="V63" s="36"/>
      <c r="W63" s="36"/>
      <c r="X63" s="36"/>
      <c r="Y63" s="23">
        <f t="shared" si="1"/>
        <v>166.71</v>
      </c>
      <c r="Z63" s="23">
        <f t="shared" si="2"/>
        <v>166.71</v>
      </c>
      <c r="AA63" s="35"/>
      <c r="AB63" s="56">
        <v>1</v>
      </c>
      <c r="AC63" s="38"/>
      <c r="AD63" s="35"/>
    </row>
    <row r="64" ht="46.8" spans="1:30">
      <c r="A64" s="11">
        <v>59</v>
      </c>
      <c r="B64" s="18" t="s">
        <v>29</v>
      </c>
      <c r="C64" s="16" t="s">
        <v>358</v>
      </c>
      <c r="D64" s="12" t="s">
        <v>31</v>
      </c>
      <c r="E64" s="20" t="s">
        <v>173</v>
      </c>
      <c r="F64" s="16" t="s">
        <v>173</v>
      </c>
      <c r="G64" s="16" t="s">
        <v>359</v>
      </c>
      <c r="H64" s="16" t="s">
        <v>42</v>
      </c>
      <c r="I64" s="16" t="s">
        <v>360</v>
      </c>
      <c r="J64" s="27">
        <v>18.34</v>
      </c>
      <c r="K64" s="28">
        <v>44927</v>
      </c>
      <c r="L64" s="28">
        <v>45200</v>
      </c>
      <c r="M64" s="16" t="s">
        <v>247</v>
      </c>
      <c r="N64" s="16" t="s">
        <v>361</v>
      </c>
      <c r="O64" s="16" t="s">
        <v>362</v>
      </c>
      <c r="P64" s="16" t="s">
        <v>47</v>
      </c>
      <c r="Q64" s="41"/>
      <c r="R64" s="41">
        <v>18.34</v>
      </c>
      <c r="S64" s="36"/>
      <c r="T64" s="36"/>
      <c r="U64" s="38">
        <f t="shared" si="3"/>
        <v>0</v>
      </c>
      <c r="V64" s="36"/>
      <c r="W64" s="36"/>
      <c r="X64" s="36"/>
      <c r="Y64" s="23">
        <f t="shared" si="1"/>
        <v>18.34</v>
      </c>
      <c r="Z64" s="23">
        <f t="shared" si="2"/>
        <v>18.34</v>
      </c>
      <c r="AA64" s="35"/>
      <c r="AB64" s="56">
        <v>1</v>
      </c>
      <c r="AC64" s="38"/>
      <c r="AD64" s="35"/>
    </row>
    <row r="65" ht="46.8" spans="1:30">
      <c r="A65" s="11">
        <v>60</v>
      </c>
      <c r="B65" s="18" t="s">
        <v>29</v>
      </c>
      <c r="C65" s="16" t="s">
        <v>363</v>
      </c>
      <c r="D65" s="12" t="s">
        <v>31</v>
      </c>
      <c r="E65" s="20" t="s">
        <v>173</v>
      </c>
      <c r="F65" s="16" t="s">
        <v>173</v>
      </c>
      <c r="G65" s="16" t="s">
        <v>359</v>
      </c>
      <c r="H65" s="16" t="s">
        <v>42</v>
      </c>
      <c r="I65" s="16" t="s">
        <v>364</v>
      </c>
      <c r="J65" s="27">
        <v>23.76</v>
      </c>
      <c r="K65" s="28">
        <v>44927</v>
      </c>
      <c r="L65" s="28">
        <v>45200</v>
      </c>
      <c r="M65" s="16" t="s">
        <v>247</v>
      </c>
      <c r="N65" s="16" t="s">
        <v>361</v>
      </c>
      <c r="O65" s="16" t="s">
        <v>362</v>
      </c>
      <c r="P65" s="16" t="s">
        <v>47</v>
      </c>
      <c r="Q65" s="41"/>
      <c r="R65" s="41">
        <v>23.76</v>
      </c>
      <c r="S65" s="36"/>
      <c r="T65" s="36"/>
      <c r="U65" s="38">
        <f t="shared" si="3"/>
        <v>0</v>
      </c>
      <c r="V65" s="36"/>
      <c r="W65" s="36"/>
      <c r="X65" s="36"/>
      <c r="Y65" s="23">
        <f t="shared" si="1"/>
        <v>23.76</v>
      </c>
      <c r="Z65" s="23">
        <f t="shared" si="2"/>
        <v>23.76</v>
      </c>
      <c r="AA65" s="35"/>
      <c r="AB65" s="56">
        <v>1</v>
      </c>
      <c r="AC65" s="38"/>
      <c r="AD65" s="35"/>
    </row>
    <row r="66" ht="46.8" spans="1:30">
      <c r="A66" s="11">
        <v>61</v>
      </c>
      <c r="B66" s="18" t="s">
        <v>29</v>
      </c>
      <c r="C66" s="16" t="s">
        <v>365</v>
      </c>
      <c r="D66" s="12" t="s">
        <v>31</v>
      </c>
      <c r="E66" s="20" t="s">
        <v>173</v>
      </c>
      <c r="F66" s="16" t="s">
        <v>173</v>
      </c>
      <c r="G66" s="16" t="s">
        <v>62</v>
      </c>
      <c r="H66" s="16" t="s">
        <v>42</v>
      </c>
      <c r="I66" s="16" t="s">
        <v>366</v>
      </c>
      <c r="J66" s="27">
        <v>19.81</v>
      </c>
      <c r="K66" s="28">
        <v>44927</v>
      </c>
      <c r="L66" s="28">
        <v>45200</v>
      </c>
      <c r="M66" s="16" t="s">
        <v>367</v>
      </c>
      <c r="N66" s="16" t="s">
        <v>368</v>
      </c>
      <c r="O66" s="16" t="s">
        <v>369</v>
      </c>
      <c r="P66" s="16" t="s">
        <v>47</v>
      </c>
      <c r="Q66" s="41"/>
      <c r="R66" s="41">
        <v>19.81</v>
      </c>
      <c r="S66" s="36"/>
      <c r="T66" s="36"/>
      <c r="U66" s="38">
        <f t="shared" si="3"/>
        <v>0</v>
      </c>
      <c r="V66" s="36"/>
      <c r="W66" s="36"/>
      <c r="X66" s="36"/>
      <c r="Y66" s="23">
        <f t="shared" si="1"/>
        <v>19.81</v>
      </c>
      <c r="Z66" s="23">
        <f t="shared" si="2"/>
        <v>19.81</v>
      </c>
      <c r="AA66" s="35"/>
      <c r="AB66" s="56">
        <v>1</v>
      </c>
      <c r="AC66" s="38"/>
      <c r="AD66" s="35"/>
    </row>
    <row r="67" ht="46.8" spans="1:30">
      <c r="A67" s="11">
        <v>62</v>
      </c>
      <c r="B67" s="18" t="s">
        <v>29</v>
      </c>
      <c r="C67" s="16" t="s">
        <v>370</v>
      </c>
      <c r="D67" s="12" t="s">
        <v>31</v>
      </c>
      <c r="E67" s="20" t="s">
        <v>173</v>
      </c>
      <c r="F67" s="16" t="s">
        <v>173</v>
      </c>
      <c r="G67" s="16" t="s">
        <v>80</v>
      </c>
      <c r="H67" s="16" t="s">
        <v>42</v>
      </c>
      <c r="I67" s="16" t="s">
        <v>371</v>
      </c>
      <c r="J67" s="27">
        <v>4.62</v>
      </c>
      <c r="K67" s="28">
        <v>44927</v>
      </c>
      <c r="L67" s="28">
        <v>45200</v>
      </c>
      <c r="M67" s="16" t="s">
        <v>372</v>
      </c>
      <c r="N67" s="16" t="s">
        <v>373</v>
      </c>
      <c r="O67" s="16" t="s">
        <v>374</v>
      </c>
      <c r="P67" s="16" t="s">
        <v>47</v>
      </c>
      <c r="Q67" s="41"/>
      <c r="R67" s="41">
        <v>4.62</v>
      </c>
      <c r="S67" s="36"/>
      <c r="T67" s="36"/>
      <c r="U67" s="38">
        <f t="shared" si="3"/>
        <v>0</v>
      </c>
      <c r="V67" s="36"/>
      <c r="W67" s="36"/>
      <c r="X67" s="36"/>
      <c r="Y67" s="23">
        <f t="shared" si="1"/>
        <v>4.62</v>
      </c>
      <c r="Z67" s="23">
        <f t="shared" si="2"/>
        <v>4.62</v>
      </c>
      <c r="AA67" s="35"/>
      <c r="AB67" s="56">
        <v>1</v>
      </c>
      <c r="AC67" s="38"/>
      <c r="AD67" s="35"/>
    </row>
    <row r="68" ht="46.8" spans="1:30">
      <c r="A68" s="11">
        <v>63</v>
      </c>
      <c r="B68" s="18" t="s">
        <v>29</v>
      </c>
      <c r="C68" s="16" t="s">
        <v>375</v>
      </c>
      <c r="D68" s="12" t="s">
        <v>31</v>
      </c>
      <c r="E68" s="20" t="s">
        <v>173</v>
      </c>
      <c r="F68" s="16" t="s">
        <v>173</v>
      </c>
      <c r="G68" s="16" t="s">
        <v>376</v>
      </c>
      <c r="H68" s="16" t="s">
        <v>42</v>
      </c>
      <c r="I68" s="16" t="s">
        <v>377</v>
      </c>
      <c r="J68" s="27">
        <v>43.63</v>
      </c>
      <c r="K68" s="28">
        <v>44927</v>
      </c>
      <c r="L68" s="28">
        <v>45200</v>
      </c>
      <c r="M68" s="16" t="s">
        <v>263</v>
      </c>
      <c r="N68" s="16" t="s">
        <v>378</v>
      </c>
      <c r="O68" s="16" t="s">
        <v>379</v>
      </c>
      <c r="P68" s="16" t="s">
        <v>47</v>
      </c>
      <c r="Q68" s="41"/>
      <c r="R68" s="41">
        <v>42.4</v>
      </c>
      <c r="S68" s="36"/>
      <c r="T68" s="36"/>
      <c r="U68" s="38">
        <f t="shared" si="3"/>
        <v>1.23</v>
      </c>
      <c r="V68" s="36"/>
      <c r="W68" s="36"/>
      <c r="X68" s="36"/>
      <c r="Y68" s="23">
        <f t="shared" si="1"/>
        <v>43.63</v>
      </c>
      <c r="Z68" s="23">
        <f t="shared" si="2"/>
        <v>42.4</v>
      </c>
      <c r="AA68" s="35">
        <v>1.23</v>
      </c>
      <c r="AB68" s="53">
        <v>1</v>
      </c>
      <c r="AC68" s="55">
        <f>AA68/(U68+V68+W68+X68)</f>
        <v>0.999999999999997</v>
      </c>
      <c r="AD68" s="35"/>
    </row>
    <row r="69" ht="46.8" spans="1:30">
      <c r="A69" s="11">
        <v>64</v>
      </c>
      <c r="B69" s="18" t="s">
        <v>29</v>
      </c>
      <c r="C69" s="16" t="s">
        <v>380</v>
      </c>
      <c r="D69" s="12" t="s">
        <v>31</v>
      </c>
      <c r="E69" s="20" t="s">
        <v>173</v>
      </c>
      <c r="F69" s="16" t="s">
        <v>173</v>
      </c>
      <c r="G69" s="16" t="s">
        <v>381</v>
      </c>
      <c r="H69" s="16" t="s">
        <v>42</v>
      </c>
      <c r="I69" s="16" t="s">
        <v>382</v>
      </c>
      <c r="J69" s="27">
        <v>61.86</v>
      </c>
      <c r="K69" s="28">
        <v>44927</v>
      </c>
      <c r="L69" s="28">
        <v>45200</v>
      </c>
      <c r="M69" s="16" t="s">
        <v>383</v>
      </c>
      <c r="N69" s="16" t="s">
        <v>384</v>
      </c>
      <c r="O69" s="16" t="s">
        <v>385</v>
      </c>
      <c r="P69" s="16" t="s">
        <v>47</v>
      </c>
      <c r="Q69" s="41"/>
      <c r="R69" s="41">
        <v>59.52</v>
      </c>
      <c r="S69" s="36"/>
      <c r="T69" s="36"/>
      <c r="U69" s="38">
        <f t="shared" si="3"/>
        <v>2.34</v>
      </c>
      <c r="V69" s="36"/>
      <c r="W69" s="36"/>
      <c r="X69" s="36"/>
      <c r="Y69" s="23">
        <f t="shared" si="1"/>
        <v>61.86</v>
      </c>
      <c r="Z69" s="23">
        <f t="shared" si="2"/>
        <v>59.52</v>
      </c>
      <c r="AA69" s="35">
        <v>2.34</v>
      </c>
      <c r="AB69" s="53">
        <v>1</v>
      </c>
      <c r="AC69" s="55">
        <f>AA69/(U69+V69+W69+X69)</f>
        <v>1</v>
      </c>
      <c r="AD69" s="35"/>
    </row>
    <row r="70" ht="46.8" spans="1:30">
      <c r="A70" s="11">
        <v>65</v>
      </c>
      <c r="B70" s="18" t="s">
        <v>29</v>
      </c>
      <c r="C70" s="16" t="s">
        <v>386</v>
      </c>
      <c r="D70" s="12" t="s">
        <v>31</v>
      </c>
      <c r="E70" s="20" t="s">
        <v>173</v>
      </c>
      <c r="F70" s="16" t="s">
        <v>173</v>
      </c>
      <c r="G70" s="16" t="s">
        <v>210</v>
      </c>
      <c r="H70" s="16" t="s">
        <v>42</v>
      </c>
      <c r="I70" s="16" t="s">
        <v>387</v>
      </c>
      <c r="J70" s="27">
        <v>55.89</v>
      </c>
      <c r="K70" s="28">
        <v>44927</v>
      </c>
      <c r="L70" s="28">
        <v>45200</v>
      </c>
      <c r="M70" s="16" t="s">
        <v>212</v>
      </c>
      <c r="N70" s="16" t="s">
        <v>213</v>
      </c>
      <c r="O70" s="16" t="s">
        <v>214</v>
      </c>
      <c r="P70" s="16" t="s">
        <v>47</v>
      </c>
      <c r="Q70" s="41"/>
      <c r="R70" s="27">
        <v>55.89</v>
      </c>
      <c r="S70" s="36"/>
      <c r="T70" s="36"/>
      <c r="U70" s="38">
        <f t="shared" si="3"/>
        <v>0</v>
      </c>
      <c r="V70" s="36"/>
      <c r="W70" s="36"/>
      <c r="X70" s="36"/>
      <c r="Y70" s="23">
        <f t="shared" si="1"/>
        <v>55.89</v>
      </c>
      <c r="Z70" s="23">
        <f t="shared" si="2"/>
        <v>55.89</v>
      </c>
      <c r="AA70" s="35"/>
      <c r="AB70" s="56">
        <v>1</v>
      </c>
      <c r="AC70" s="38"/>
      <c r="AD70" s="35"/>
    </row>
    <row r="71" ht="46.8" spans="1:30">
      <c r="A71" s="11">
        <v>66</v>
      </c>
      <c r="B71" s="18" t="s">
        <v>29</v>
      </c>
      <c r="C71" s="16" t="s">
        <v>388</v>
      </c>
      <c r="D71" s="12" t="s">
        <v>31</v>
      </c>
      <c r="E71" s="20" t="s">
        <v>173</v>
      </c>
      <c r="F71" s="16" t="s">
        <v>173</v>
      </c>
      <c r="G71" s="16" t="s">
        <v>389</v>
      </c>
      <c r="H71" s="16" t="s">
        <v>42</v>
      </c>
      <c r="I71" s="16" t="s">
        <v>390</v>
      </c>
      <c r="J71" s="27">
        <v>62.74</v>
      </c>
      <c r="K71" s="28">
        <v>44927</v>
      </c>
      <c r="L71" s="28">
        <v>45200</v>
      </c>
      <c r="M71" s="16" t="s">
        <v>391</v>
      </c>
      <c r="N71" s="16" t="s">
        <v>392</v>
      </c>
      <c r="O71" s="16" t="s">
        <v>393</v>
      </c>
      <c r="P71" s="16" t="s">
        <v>47</v>
      </c>
      <c r="Q71" s="41"/>
      <c r="R71" s="27">
        <v>62.74</v>
      </c>
      <c r="S71" s="36"/>
      <c r="T71" s="36"/>
      <c r="U71" s="38">
        <f t="shared" si="3"/>
        <v>0</v>
      </c>
      <c r="V71" s="36"/>
      <c r="W71" s="36"/>
      <c r="X71" s="36"/>
      <c r="Y71" s="23">
        <f t="shared" ref="Y71:Y134" si="4">SUM(Q71:X71)</f>
        <v>62.74</v>
      </c>
      <c r="Z71" s="23">
        <f t="shared" ref="Z71:Z134" si="5">Q71+R71+S71+T71</f>
        <v>62.74</v>
      </c>
      <c r="AA71" s="35"/>
      <c r="AB71" s="56">
        <v>1</v>
      </c>
      <c r="AC71" s="38"/>
      <c r="AD71" s="35"/>
    </row>
    <row r="72" ht="46.8" spans="1:30">
      <c r="A72" s="11">
        <v>67</v>
      </c>
      <c r="B72" s="18" t="s">
        <v>29</v>
      </c>
      <c r="C72" s="16" t="s">
        <v>394</v>
      </c>
      <c r="D72" s="12" t="s">
        <v>31</v>
      </c>
      <c r="E72" s="20" t="s">
        <v>173</v>
      </c>
      <c r="F72" s="16" t="s">
        <v>173</v>
      </c>
      <c r="G72" s="16" t="s">
        <v>395</v>
      </c>
      <c r="H72" s="16" t="s">
        <v>42</v>
      </c>
      <c r="I72" s="16" t="s">
        <v>396</v>
      </c>
      <c r="J72" s="27">
        <v>140.91</v>
      </c>
      <c r="K72" s="28">
        <v>44927</v>
      </c>
      <c r="L72" s="28">
        <v>45200</v>
      </c>
      <c r="M72" s="16" t="s">
        <v>397</v>
      </c>
      <c r="N72" s="16" t="s">
        <v>398</v>
      </c>
      <c r="O72" s="16" t="s">
        <v>399</v>
      </c>
      <c r="P72" s="16" t="s">
        <v>47</v>
      </c>
      <c r="Q72" s="41"/>
      <c r="R72" s="27">
        <v>140.91</v>
      </c>
      <c r="S72" s="36"/>
      <c r="T72" s="36"/>
      <c r="U72" s="38">
        <f t="shared" ref="U72:U135" si="6">J72-Z72</f>
        <v>0</v>
      </c>
      <c r="V72" s="36"/>
      <c r="W72" s="36"/>
      <c r="X72" s="36"/>
      <c r="Y72" s="23">
        <f t="shared" si="4"/>
        <v>140.91</v>
      </c>
      <c r="Z72" s="23">
        <f t="shared" si="5"/>
        <v>140.91</v>
      </c>
      <c r="AA72" s="35"/>
      <c r="AB72" s="56">
        <v>1</v>
      </c>
      <c r="AC72" s="38"/>
      <c r="AD72" s="35"/>
    </row>
    <row r="73" ht="46.8" spans="1:30">
      <c r="A73" s="11">
        <v>68</v>
      </c>
      <c r="B73" s="18" t="s">
        <v>29</v>
      </c>
      <c r="C73" s="16" t="s">
        <v>400</v>
      </c>
      <c r="D73" s="12" t="s">
        <v>31</v>
      </c>
      <c r="E73" s="20" t="s">
        <v>173</v>
      </c>
      <c r="F73" s="16" t="s">
        <v>173</v>
      </c>
      <c r="G73" s="16" t="s">
        <v>381</v>
      </c>
      <c r="H73" s="16" t="s">
        <v>42</v>
      </c>
      <c r="I73" s="16" t="s">
        <v>401</v>
      </c>
      <c r="J73" s="27">
        <v>41.6</v>
      </c>
      <c r="K73" s="28">
        <v>44927</v>
      </c>
      <c r="L73" s="28">
        <v>45200</v>
      </c>
      <c r="M73" s="16" t="s">
        <v>383</v>
      </c>
      <c r="N73" s="16" t="s">
        <v>384</v>
      </c>
      <c r="O73" s="16" t="s">
        <v>385</v>
      </c>
      <c r="P73" s="16" t="s">
        <v>47</v>
      </c>
      <c r="Q73" s="41"/>
      <c r="R73" s="41">
        <v>38.84</v>
      </c>
      <c r="S73" s="36"/>
      <c r="T73" s="36"/>
      <c r="U73" s="38">
        <f t="shared" si="6"/>
        <v>2.76</v>
      </c>
      <c r="V73" s="36"/>
      <c r="W73" s="36"/>
      <c r="X73" s="36"/>
      <c r="Y73" s="23">
        <f t="shared" si="4"/>
        <v>41.6</v>
      </c>
      <c r="Z73" s="23">
        <f t="shared" si="5"/>
        <v>38.84</v>
      </c>
      <c r="AA73" s="35">
        <v>2.76</v>
      </c>
      <c r="AB73" s="53">
        <v>1</v>
      </c>
      <c r="AC73" s="55">
        <f>AA73/(U73+V73+W73+X73)</f>
        <v>1</v>
      </c>
      <c r="AD73" s="35"/>
    </row>
    <row r="74" ht="46.8" spans="1:30">
      <c r="A74" s="11">
        <v>69</v>
      </c>
      <c r="B74" s="18" t="s">
        <v>29</v>
      </c>
      <c r="C74" s="16" t="s">
        <v>402</v>
      </c>
      <c r="D74" s="12" t="s">
        <v>31</v>
      </c>
      <c r="E74" s="20" t="s">
        <v>173</v>
      </c>
      <c r="F74" s="16" t="s">
        <v>173</v>
      </c>
      <c r="G74" s="16" t="s">
        <v>403</v>
      </c>
      <c r="H74" s="16" t="s">
        <v>42</v>
      </c>
      <c r="I74" s="16" t="s">
        <v>404</v>
      </c>
      <c r="J74" s="27">
        <v>4.9</v>
      </c>
      <c r="K74" s="28">
        <v>44927</v>
      </c>
      <c r="L74" s="28">
        <v>45200</v>
      </c>
      <c r="M74" s="16" t="s">
        <v>187</v>
      </c>
      <c r="N74" s="16" t="s">
        <v>405</v>
      </c>
      <c r="O74" s="16" t="s">
        <v>406</v>
      </c>
      <c r="P74" s="16" t="s">
        <v>47</v>
      </c>
      <c r="Q74" s="41"/>
      <c r="R74" s="41">
        <v>1.96</v>
      </c>
      <c r="S74" s="36"/>
      <c r="T74" s="36"/>
      <c r="U74" s="38">
        <f t="shared" si="6"/>
        <v>2.94</v>
      </c>
      <c r="V74" s="36"/>
      <c r="W74" s="36"/>
      <c r="X74" s="36"/>
      <c r="Y74" s="23">
        <f t="shared" si="4"/>
        <v>4.9</v>
      </c>
      <c r="Z74" s="23">
        <f t="shared" si="5"/>
        <v>1.96</v>
      </c>
      <c r="AA74" s="35">
        <v>2.94</v>
      </c>
      <c r="AB74" s="53">
        <v>1</v>
      </c>
      <c r="AC74" s="55">
        <f>AA74/(U74+V74+W74+X74)</f>
        <v>1</v>
      </c>
      <c r="AD74" s="35"/>
    </row>
    <row r="75" ht="46.8" spans="1:30">
      <c r="A75" s="11">
        <v>70</v>
      </c>
      <c r="B75" s="18" t="s">
        <v>29</v>
      </c>
      <c r="C75" s="16" t="s">
        <v>407</v>
      </c>
      <c r="D75" s="12" t="s">
        <v>31</v>
      </c>
      <c r="E75" s="20" t="s">
        <v>173</v>
      </c>
      <c r="F75" s="16" t="s">
        <v>173</v>
      </c>
      <c r="G75" s="16" t="s">
        <v>408</v>
      </c>
      <c r="H75" s="16" t="s">
        <v>42</v>
      </c>
      <c r="I75" s="16" t="s">
        <v>409</v>
      </c>
      <c r="J75" s="27">
        <v>29.71</v>
      </c>
      <c r="K75" s="28">
        <v>44927</v>
      </c>
      <c r="L75" s="28">
        <v>45200</v>
      </c>
      <c r="M75" s="16" t="s">
        <v>241</v>
      </c>
      <c r="N75" s="16" t="s">
        <v>410</v>
      </c>
      <c r="O75" s="16" t="s">
        <v>411</v>
      </c>
      <c r="P75" s="16" t="s">
        <v>47</v>
      </c>
      <c r="Q75" s="41"/>
      <c r="R75" s="27">
        <v>29.71</v>
      </c>
      <c r="S75" s="36"/>
      <c r="T75" s="36"/>
      <c r="U75" s="38">
        <f t="shared" si="6"/>
        <v>0</v>
      </c>
      <c r="V75" s="36"/>
      <c r="W75" s="36"/>
      <c r="X75" s="36"/>
      <c r="Y75" s="23">
        <f t="shared" si="4"/>
        <v>29.71</v>
      </c>
      <c r="Z75" s="23">
        <f t="shared" si="5"/>
        <v>29.71</v>
      </c>
      <c r="AA75" s="35"/>
      <c r="AB75" s="56">
        <v>1</v>
      </c>
      <c r="AC75" s="38"/>
      <c r="AD75" s="35"/>
    </row>
    <row r="76" ht="46.8" spans="1:30">
      <c r="A76" s="11">
        <v>71</v>
      </c>
      <c r="B76" s="18" t="s">
        <v>29</v>
      </c>
      <c r="C76" s="16" t="s">
        <v>412</v>
      </c>
      <c r="D76" s="12" t="s">
        <v>31</v>
      </c>
      <c r="E76" s="20" t="s">
        <v>173</v>
      </c>
      <c r="F76" s="16" t="s">
        <v>173</v>
      </c>
      <c r="G76" s="16" t="s">
        <v>413</v>
      </c>
      <c r="H76" s="16" t="s">
        <v>34</v>
      </c>
      <c r="I76" s="16" t="s">
        <v>414</v>
      </c>
      <c r="J76" s="27">
        <v>29.77</v>
      </c>
      <c r="K76" s="28">
        <v>44927</v>
      </c>
      <c r="L76" s="28">
        <v>45200</v>
      </c>
      <c r="M76" s="16" t="s">
        <v>289</v>
      </c>
      <c r="N76" s="16" t="s">
        <v>415</v>
      </c>
      <c r="O76" s="16" t="s">
        <v>416</v>
      </c>
      <c r="P76" s="16" t="s">
        <v>39</v>
      </c>
      <c r="Q76" s="41"/>
      <c r="R76" s="27">
        <v>29.77</v>
      </c>
      <c r="S76" s="36"/>
      <c r="T76" s="36"/>
      <c r="U76" s="38">
        <f t="shared" si="6"/>
        <v>0</v>
      </c>
      <c r="V76" s="36"/>
      <c r="W76" s="36"/>
      <c r="X76" s="36"/>
      <c r="Y76" s="23">
        <f t="shared" si="4"/>
        <v>29.77</v>
      </c>
      <c r="Z76" s="23">
        <f t="shared" si="5"/>
        <v>29.77</v>
      </c>
      <c r="AA76" s="35"/>
      <c r="AB76" s="56">
        <v>1</v>
      </c>
      <c r="AC76" s="38"/>
      <c r="AD76" s="35"/>
    </row>
    <row r="77" ht="46.8" spans="1:30">
      <c r="A77" s="11">
        <v>72</v>
      </c>
      <c r="B77" s="18" t="s">
        <v>29</v>
      </c>
      <c r="C77" s="16" t="s">
        <v>417</v>
      </c>
      <c r="D77" s="12" t="s">
        <v>31</v>
      </c>
      <c r="E77" s="20" t="s">
        <v>173</v>
      </c>
      <c r="F77" s="16" t="s">
        <v>173</v>
      </c>
      <c r="G77" s="16" t="s">
        <v>413</v>
      </c>
      <c r="H77" s="16" t="s">
        <v>34</v>
      </c>
      <c r="I77" s="16" t="s">
        <v>418</v>
      </c>
      <c r="J77" s="27">
        <v>28.01</v>
      </c>
      <c r="K77" s="28">
        <v>44927</v>
      </c>
      <c r="L77" s="28">
        <v>45200</v>
      </c>
      <c r="M77" s="16" t="s">
        <v>289</v>
      </c>
      <c r="N77" s="16" t="s">
        <v>415</v>
      </c>
      <c r="O77" s="16" t="s">
        <v>419</v>
      </c>
      <c r="P77" s="16" t="s">
        <v>39</v>
      </c>
      <c r="Q77" s="41"/>
      <c r="R77" s="27">
        <v>28.01</v>
      </c>
      <c r="S77" s="36"/>
      <c r="T77" s="36"/>
      <c r="U77" s="38">
        <f t="shared" si="6"/>
        <v>0</v>
      </c>
      <c r="V77" s="36"/>
      <c r="W77" s="36"/>
      <c r="X77" s="36"/>
      <c r="Y77" s="23">
        <f t="shared" si="4"/>
        <v>28.01</v>
      </c>
      <c r="Z77" s="23">
        <f t="shared" si="5"/>
        <v>28.01</v>
      </c>
      <c r="AA77" s="35"/>
      <c r="AB77" s="56">
        <v>1</v>
      </c>
      <c r="AC77" s="38"/>
      <c r="AD77" s="35"/>
    </row>
    <row r="78" ht="46.8" spans="1:30">
      <c r="A78" s="11">
        <v>73</v>
      </c>
      <c r="B78" s="18" t="s">
        <v>29</v>
      </c>
      <c r="C78" s="16" t="s">
        <v>420</v>
      </c>
      <c r="D78" s="12" t="s">
        <v>31</v>
      </c>
      <c r="E78" s="20" t="s">
        <v>173</v>
      </c>
      <c r="F78" s="16" t="s">
        <v>173</v>
      </c>
      <c r="G78" s="16" t="s">
        <v>421</v>
      </c>
      <c r="H78" s="16" t="s">
        <v>42</v>
      </c>
      <c r="I78" s="16" t="s">
        <v>422</v>
      </c>
      <c r="J78" s="27">
        <v>5.65</v>
      </c>
      <c r="K78" s="28">
        <v>44927</v>
      </c>
      <c r="L78" s="28">
        <v>45200</v>
      </c>
      <c r="M78" s="16" t="s">
        <v>247</v>
      </c>
      <c r="N78" s="16" t="s">
        <v>423</v>
      </c>
      <c r="O78" s="16" t="s">
        <v>184</v>
      </c>
      <c r="P78" s="16" t="s">
        <v>47</v>
      </c>
      <c r="Q78" s="41"/>
      <c r="R78" s="41">
        <v>5.65</v>
      </c>
      <c r="S78" s="36"/>
      <c r="T78" s="36"/>
      <c r="U78" s="38">
        <f t="shared" si="6"/>
        <v>0</v>
      </c>
      <c r="V78" s="36"/>
      <c r="W78" s="36"/>
      <c r="X78" s="36"/>
      <c r="Y78" s="23">
        <f t="shared" si="4"/>
        <v>5.65</v>
      </c>
      <c r="Z78" s="23">
        <f t="shared" si="5"/>
        <v>5.65</v>
      </c>
      <c r="AA78" s="35"/>
      <c r="AB78" s="56">
        <v>1</v>
      </c>
      <c r="AC78" s="38"/>
      <c r="AD78" s="35"/>
    </row>
    <row r="79" ht="46.8" spans="1:30">
      <c r="A79" s="11">
        <v>74</v>
      </c>
      <c r="B79" s="18" t="s">
        <v>29</v>
      </c>
      <c r="C79" s="16" t="s">
        <v>424</v>
      </c>
      <c r="D79" s="12" t="s">
        <v>31</v>
      </c>
      <c r="E79" s="20" t="s">
        <v>173</v>
      </c>
      <c r="F79" s="16" t="s">
        <v>173</v>
      </c>
      <c r="G79" s="16" t="s">
        <v>425</v>
      </c>
      <c r="H79" s="16" t="s">
        <v>42</v>
      </c>
      <c r="I79" s="16" t="s">
        <v>426</v>
      </c>
      <c r="J79" s="27">
        <v>14</v>
      </c>
      <c r="K79" s="28">
        <v>44927</v>
      </c>
      <c r="L79" s="28">
        <v>45231</v>
      </c>
      <c r="M79" s="16" t="s">
        <v>427</v>
      </c>
      <c r="N79" s="16" t="s">
        <v>428</v>
      </c>
      <c r="O79" s="16" t="s">
        <v>429</v>
      </c>
      <c r="P79" s="16" t="s">
        <v>47</v>
      </c>
      <c r="Q79" s="41"/>
      <c r="R79" s="41">
        <v>14</v>
      </c>
      <c r="S79" s="36"/>
      <c r="T79" s="36"/>
      <c r="U79" s="38">
        <f t="shared" si="6"/>
        <v>0</v>
      </c>
      <c r="V79" s="36"/>
      <c r="W79" s="36"/>
      <c r="X79" s="36"/>
      <c r="Y79" s="23">
        <f t="shared" si="4"/>
        <v>14</v>
      </c>
      <c r="Z79" s="23">
        <f t="shared" si="5"/>
        <v>14</v>
      </c>
      <c r="AA79" s="35"/>
      <c r="AB79" s="56">
        <v>1</v>
      </c>
      <c r="AC79" s="38"/>
      <c r="AD79" s="35"/>
    </row>
    <row r="80" ht="46.8" spans="1:30">
      <c r="A80" s="11">
        <v>75</v>
      </c>
      <c r="B80" s="18" t="s">
        <v>29</v>
      </c>
      <c r="C80" s="16" t="s">
        <v>430</v>
      </c>
      <c r="D80" s="12" t="s">
        <v>31</v>
      </c>
      <c r="E80" s="20" t="s">
        <v>173</v>
      </c>
      <c r="F80" s="16" t="s">
        <v>173</v>
      </c>
      <c r="G80" s="16" t="s">
        <v>431</v>
      </c>
      <c r="H80" s="16" t="s">
        <v>42</v>
      </c>
      <c r="I80" s="16" t="s">
        <v>432</v>
      </c>
      <c r="J80" s="27">
        <v>16.31</v>
      </c>
      <c r="K80" s="28">
        <v>44927</v>
      </c>
      <c r="L80" s="28">
        <v>45200</v>
      </c>
      <c r="M80" s="16" t="s">
        <v>356</v>
      </c>
      <c r="N80" s="16" t="s">
        <v>433</v>
      </c>
      <c r="O80" s="16" t="s">
        <v>184</v>
      </c>
      <c r="P80" s="16" t="s">
        <v>47</v>
      </c>
      <c r="Q80" s="41"/>
      <c r="R80" s="41">
        <v>16.31</v>
      </c>
      <c r="S80" s="36"/>
      <c r="T80" s="36"/>
      <c r="U80" s="38">
        <f t="shared" si="6"/>
        <v>0</v>
      </c>
      <c r="V80" s="36"/>
      <c r="W80" s="36"/>
      <c r="X80" s="36"/>
      <c r="Y80" s="23">
        <f t="shared" si="4"/>
        <v>16.31</v>
      </c>
      <c r="Z80" s="23">
        <f t="shared" si="5"/>
        <v>16.31</v>
      </c>
      <c r="AA80" s="35"/>
      <c r="AB80" s="56">
        <v>1</v>
      </c>
      <c r="AC80" s="38"/>
      <c r="AD80" s="35"/>
    </row>
    <row r="81" ht="46.8" spans="1:30">
      <c r="A81" s="11">
        <v>76</v>
      </c>
      <c r="B81" s="18" t="s">
        <v>29</v>
      </c>
      <c r="C81" s="16" t="s">
        <v>434</v>
      </c>
      <c r="D81" s="12" t="s">
        <v>31</v>
      </c>
      <c r="E81" s="20" t="s">
        <v>173</v>
      </c>
      <c r="F81" s="16" t="s">
        <v>173</v>
      </c>
      <c r="G81" s="16" t="s">
        <v>435</v>
      </c>
      <c r="H81" s="16" t="s">
        <v>42</v>
      </c>
      <c r="I81" s="16" t="s">
        <v>436</v>
      </c>
      <c r="J81" s="27">
        <v>11.08</v>
      </c>
      <c r="K81" s="28">
        <v>44927</v>
      </c>
      <c r="L81" s="28">
        <v>45200</v>
      </c>
      <c r="M81" s="16" t="s">
        <v>437</v>
      </c>
      <c r="N81" s="16" t="s">
        <v>438</v>
      </c>
      <c r="O81" s="16" t="s">
        <v>439</v>
      </c>
      <c r="P81" s="16" t="s">
        <v>47</v>
      </c>
      <c r="Q81" s="41"/>
      <c r="R81" s="27">
        <v>11.08</v>
      </c>
      <c r="S81" s="36"/>
      <c r="T81" s="36"/>
      <c r="U81" s="38">
        <f t="shared" si="6"/>
        <v>0</v>
      </c>
      <c r="V81" s="36"/>
      <c r="W81" s="36"/>
      <c r="X81" s="36"/>
      <c r="Y81" s="23">
        <f t="shared" si="4"/>
        <v>11.08</v>
      </c>
      <c r="Z81" s="23">
        <f t="shared" si="5"/>
        <v>11.08</v>
      </c>
      <c r="AA81" s="35"/>
      <c r="AB81" s="56">
        <v>1</v>
      </c>
      <c r="AC81" s="38"/>
      <c r="AD81" s="35"/>
    </row>
    <row r="82" ht="46.8" spans="1:30">
      <c r="A82" s="11">
        <v>77</v>
      </c>
      <c r="B82" s="18" t="s">
        <v>29</v>
      </c>
      <c r="C82" s="16" t="s">
        <v>440</v>
      </c>
      <c r="D82" s="12" t="s">
        <v>31</v>
      </c>
      <c r="E82" s="20" t="s">
        <v>173</v>
      </c>
      <c r="F82" s="16" t="s">
        <v>173</v>
      </c>
      <c r="G82" s="16" t="s">
        <v>441</v>
      </c>
      <c r="H82" s="16" t="s">
        <v>42</v>
      </c>
      <c r="I82" s="16" t="s">
        <v>442</v>
      </c>
      <c r="J82" s="27">
        <v>105.53</v>
      </c>
      <c r="K82" s="28">
        <v>44927</v>
      </c>
      <c r="L82" s="28">
        <v>45200</v>
      </c>
      <c r="M82" s="16" t="s">
        <v>391</v>
      </c>
      <c r="N82" s="16" t="s">
        <v>443</v>
      </c>
      <c r="O82" s="16" t="s">
        <v>444</v>
      </c>
      <c r="P82" s="16" t="s">
        <v>47</v>
      </c>
      <c r="Q82" s="41"/>
      <c r="R82" s="41">
        <v>104.08</v>
      </c>
      <c r="S82" s="36"/>
      <c r="T82" s="36"/>
      <c r="U82" s="38">
        <f t="shared" si="6"/>
        <v>1.45</v>
      </c>
      <c r="V82" s="36"/>
      <c r="W82" s="36"/>
      <c r="X82" s="36"/>
      <c r="Y82" s="23">
        <f t="shared" si="4"/>
        <v>105.53</v>
      </c>
      <c r="Z82" s="23">
        <f t="shared" si="5"/>
        <v>104.08</v>
      </c>
      <c r="AA82" s="35">
        <v>1.45</v>
      </c>
      <c r="AB82" s="53">
        <v>1</v>
      </c>
      <c r="AC82" s="55">
        <f>AA82/(U82+V82+W82+X82)</f>
        <v>1</v>
      </c>
      <c r="AD82" s="35"/>
    </row>
    <row r="83" ht="46.8" spans="1:30">
      <c r="A83" s="11">
        <v>78</v>
      </c>
      <c r="B83" s="18" t="s">
        <v>29</v>
      </c>
      <c r="C83" s="16" t="s">
        <v>445</v>
      </c>
      <c r="D83" s="12" t="s">
        <v>31</v>
      </c>
      <c r="E83" s="20" t="s">
        <v>173</v>
      </c>
      <c r="F83" s="16" t="s">
        <v>173</v>
      </c>
      <c r="G83" s="16" t="s">
        <v>441</v>
      </c>
      <c r="H83" s="16" t="s">
        <v>42</v>
      </c>
      <c r="I83" s="16" t="s">
        <v>446</v>
      </c>
      <c r="J83" s="27">
        <v>39.02</v>
      </c>
      <c r="K83" s="28">
        <v>44927</v>
      </c>
      <c r="L83" s="28">
        <v>45200</v>
      </c>
      <c r="M83" s="16" t="s">
        <v>447</v>
      </c>
      <c r="N83" s="16" t="s">
        <v>448</v>
      </c>
      <c r="O83" s="16" t="s">
        <v>449</v>
      </c>
      <c r="P83" s="16" t="s">
        <v>47</v>
      </c>
      <c r="Q83" s="41"/>
      <c r="R83" s="27">
        <v>39.02</v>
      </c>
      <c r="S83" s="36"/>
      <c r="T83" s="36"/>
      <c r="U83" s="38">
        <f t="shared" si="6"/>
        <v>0</v>
      </c>
      <c r="V83" s="36"/>
      <c r="W83" s="36"/>
      <c r="X83" s="36"/>
      <c r="Y83" s="23">
        <f t="shared" si="4"/>
        <v>39.02</v>
      </c>
      <c r="Z83" s="23">
        <f t="shared" si="5"/>
        <v>39.02</v>
      </c>
      <c r="AA83" s="35"/>
      <c r="AB83" s="56">
        <v>1</v>
      </c>
      <c r="AC83" s="38"/>
      <c r="AD83" s="35"/>
    </row>
    <row r="84" ht="46.8" spans="1:30">
      <c r="A84" s="11">
        <v>79</v>
      </c>
      <c r="B84" s="18" t="s">
        <v>29</v>
      </c>
      <c r="C84" s="16" t="s">
        <v>450</v>
      </c>
      <c r="D84" s="12" t="s">
        <v>31</v>
      </c>
      <c r="E84" s="20" t="s">
        <v>173</v>
      </c>
      <c r="F84" s="16" t="s">
        <v>173</v>
      </c>
      <c r="G84" s="16" t="s">
        <v>283</v>
      </c>
      <c r="H84" s="16" t="s">
        <v>42</v>
      </c>
      <c r="I84" s="16" t="s">
        <v>451</v>
      </c>
      <c r="J84" s="27">
        <v>14.94</v>
      </c>
      <c r="K84" s="28">
        <v>44927</v>
      </c>
      <c r="L84" s="28">
        <v>45200</v>
      </c>
      <c r="M84" s="16" t="s">
        <v>452</v>
      </c>
      <c r="N84" s="16" t="s">
        <v>453</v>
      </c>
      <c r="O84" s="16" t="s">
        <v>454</v>
      </c>
      <c r="P84" s="16" t="s">
        <v>47</v>
      </c>
      <c r="Q84" s="41"/>
      <c r="R84" s="27">
        <v>14.94</v>
      </c>
      <c r="S84" s="36"/>
      <c r="T84" s="36"/>
      <c r="U84" s="38">
        <f t="shared" si="6"/>
        <v>0</v>
      </c>
      <c r="V84" s="36"/>
      <c r="W84" s="36"/>
      <c r="X84" s="36"/>
      <c r="Y84" s="23">
        <f t="shared" si="4"/>
        <v>14.94</v>
      </c>
      <c r="Z84" s="23">
        <f t="shared" si="5"/>
        <v>14.94</v>
      </c>
      <c r="AA84" s="35"/>
      <c r="AB84" s="56">
        <v>1</v>
      </c>
      <c r="AC84" s="38"/>
      <c r="AD84" s="35"/>
    </row>
    <row r="85" ht="46.8" spans="1:30">
      <c r="A85" s="11">
        <v>80</v>
      </c>
      <c r="B85" s="18" t="s">
        <v>29</v>
      </c>
      <c r="C85" s="16" t="s">
        <v>455</v>
      </c>
      <c r="D85" s="12" t="s">
        <v>31</v>
      </c>
      <c r="E85" s="20" t="s">
        <v>173</v>
      </c>
      <c r="F85" s="16" t="s">
        <v>173</v>
      </c>
      <c r="G85" s="16" t="s">
        <v>456</v>
      </c>
      <c r="H85" s="16" t="s">
        <v>42</v>
      </c>
      <c r="I85" s="16" t="s">
        <v>457</v>
      </c>
      <c r="J85" s="27">
        <v>18.37</v>
      </c>
      <c r="K85" s="28">
        <v>44927</v>
      </c>
      <c r="L85" s="28">
        <v>45200</v>
      </c>
      <c r="M85" s="16" t="s">
        <v>326</v>
      </c>
      <c r="N85" s="16" t="s">
        <v>327</v>
      </c>
      <c r="O85" s="16" t="s">
        <v>439</v>
      </c>
      <c r="P85" s="16" t="s">
        <v>47</v>
      </c>
      <c r="Q85" s="41"/>
      <c r="R85" s="27">
        <v>18.37</v>
      </c>
      <c r="S85" s="36"/>
      <c r="T85" s="36"/>
      <c r="U85" s="38">
        <f t="shared" si="6"/>
        <v>0</v>
      </c>
      <c r="V85" s="36"/>
      <c r="W85" s="36"/>
      <c r="X85" s="36"/>
      <c r="Y85" s="23">
        <f t="shared" si="4"/>
        <v>18.37</v>
      </c>
      <c r="Z85" s="23">
        <f t="shared" si="5"/>
        <v>18.37</v>
      </c>
      <c r="AA85" s="35"/>
      <c r="AB85" s="56">
        <v>1</v>
      </c>
      <c r="AC85" s="38"/>
      <c r="AD85" s="35"/>
    </row>
    <row r="86" ht="46.8" spans="1:30">
      <c r="A86" s="11">
        <v>81</v>
      </c>
      <c r="B86" s="18" t="s">
        <v>29</v>
      </c>
      <c r="C86" s="57" t="s">
        <v>458</v>
      </c>
      <c r="D86" s="12" t="s">
        <v>31</v>
      </c>
      <c r="E86" s="20" t="s">
        <v>173</v>
      </c>
      <c r="F86" s="16" t="s">
        <v>173</v>
      </c>
      <c r="G86" s="16" t="s">
        <v>267</v>
      </c>
      <c r="H86" s="16" t="s">
        <v>42</v>
      </c>
      <c r="I86" s="57" t="s">
        <v>459</v>
      </c>
      <c r="J86" s="27">
        <v>2.87</v>
      </c>
      <c r="K86" s="28">
        <v>44927</v>
      </c>
      <c r="L86" s="28">
        <v>45200</v>
      </c>
      <c r="M86" s="16" t="s">
        <v>269</v>
      </c>
      <c r="N86" s="16" t="s">
        <v>270</v>
      </c>
      <c r="O86" s="16" t="s">
        <v>271</v>
      </c>
      <c r="P86" s="16" t="s">
        <v>47</v>
      </c>
      <c r="Q86" s="41"/>
      <c r="R86" s="41">
        <v>1.15</v>
      </c>
      <c r="S86" s="36"/>
      <c r="T86" s="36"/>
      <c r="U86" s="38">
        <f t="shared" si="6"/>
        <v>1.72</v>
      </c>
      <c r="V86" s="36"/>
      <c r="W86" s="36"/>
      <c r="X86" s="36"/>
      <c r="Y86" s="23">
        <f t="shared" si="4"/>
        <v>2.87</v>
      </c>
      <c r="Z86" s="23">
        <f t="shared" si="5"/>
        <v>1.15</v>
      </c>
      <c r="AA86" s="35">
        <v>1.72</v>
      </c>
      <c r="AB86" s="53">
        <v>1</v>
      </c>
      <c r="AC86" s="55">
        <f>AA86/(U86+V86+W86+X86)</f>
        <v>1</v>
      </c>
      <c r="AD86" s="35"/>
    </row>
    <row r="87" ht="46.8" spans="1:30">
      <c r="A87" s="11">
        <v>82</v>
      </c>
      <c r="B87" s="18" t="s">
        <v>29</v>
      </c>
      <c r="C87" s="16" t="s">
        <v>460</v>
      </c>
      <c r="D87" s="12" t="s">
        <v>31</v>
      </c>
      <c r="E87" s="20" t="s">
        <v>173</v>
      </c>
      <c r="F87" s="16" t="s">
        <v>173</v>
      </c>
      <c r="G87" s="16" t="s">
        <v>461</v>
      </c>
      <c r="H87" s="16" t="s">
        <v>42</v>
      </c>
      <c r="I87" s="16" t="s">
        <v>462</v>
      </c>
      <c r="J87" s="27">
        <v>3.04</v>
      </c>
      <c r="K87" s="28">
        <v>44927</v>
      </c>
      <c r="L87" s="28">
        <v>45200</v>
      </c>
      <c r="M87" s="16" t="s">
        <v>463</v>
      </c>
      <c r="N87" s="16" t="s">
        <v>464</v>
      </c>
      <c r="O87" s="16" t="s">
        <v>465</v>
      </c>
      <c r="P87" s="16" t="s">
        <v>47</v>
      </c>
      <c r="Q87" s="41"/>
      <c r="R87" s="27">
        <v>3.04</v>
      </c>
      <c r="S87" s="36"/>
      <c r="T87" s="36"/>
      <c r="U87" s="38">
        <f t="shared" si="6"/>
        <v>0</v>
      </c>
      <c r="V87" s="36"/>
      <c r="W87" s="36"/>
      <c r="X87" s="36"/>
      <c r="Y87" s="23">
        <f t="shared" si="4"/>
        <v>3.04</v>
      </c>
      <c r="Z87" s="23">
        <f t="shared" si="5"/>
        <v>3.04</v>
      </c>
      <c r="AA87" s="35"/>
      <c r="AB87" s="56">
        <v>1</v>
      </c>
      <c r="AC87" s="38"/>
      <c r="AD87" s="35"/>
    </row>
    <row r="88" ht="46.8" spans="1:30">
      <c r="A88" s="11">
        <v>83</v>
      </c>
      <c r="B88" s="18" t="s">
        <v>29</v>
      </c>
      <c r="C88" s="16" t="s">
        <v>466</v>
      </c>
      <c r="D88" s="12" t="s">
        <v>31</v>
      </c>
      <c r="E88" s="20" t="s">
        <v>173</v>
      </c>
      <c r="F88" s="16" t="s">
        <v>173</v>
      </c>
      <c r="G88" s="16" t="s">
        <v>467</v>
      </c>
      <c r="H88" s="16" t="s">
        <v>42</v>
      </c>
      <c r="I88" s="16" t="s">
        <v>468</v>
      </c>
      <c r="J88" s="27">
        <v>18.14</v>
      </c>
      <c r="K88" s="28">
        <v>44927</v>
      </c>
      <c r="L88" s="28">
        <v>45200</v>
      </c>
      <c r="M88" s="16" t="s">
        <v>469</v>
      </c>
      <c r="N88" s="16" t="s">
        <v>470</v>
      </c>
      <c r="O88" s="16" t="s">
        <v>454</v>
      </c>
      <c r="P88" s="16" t="s">
        <v>47</v>
      </c>
      <c r="Q88" s="41"/>
      <c r="R88" s="27">
        <v>18.14</v>
      </c>
      <c r="S88" s="36"/>
      <c r="T88" s="36"/>
      <c r="U88" s="38">
        <f t="shared" si="6"/>
        <v>0</v>
      </c>
      <c r="V88" s="36"/>
      <c r="W88" s="36"/>
      <c r="X88" s="36"/>
      <c r="Y88" s="23">
        <f t="shared" si="4"/>
        <v>18.14</v>
      </c>
      <c r="Z88" s="23">
        <f t="shared" si="5"/>
        <v>18.14</v>
      </c>
      <c r="AA88" s="35"/>
      <c r="AB88" s="56">
        <v>1</v>
      </c>
      <c r="AC88" s="38"/>
      <c r="AD88" s="35"/>
    </row>
    <row r="89" ht="46.8" spans="1:30">
      <c r="A89" s="11">
        <v>84</v>
      </c>
      <c r="B89" s="18" t="s">
        <v>29</v>
      </c>
      <c r="C89" s="16" t="s">
        <v>471</v>
      </c>
      <c r="D89" s="12" t="s">
        <v>31</v>
      </c>
      <c r="E89" s="20" t="s">
        <v>173</v>
      </c>
      <c r="F89" s="16" t="s">
        <v>173</v>
      </c>
      <c r="G89" s="16" t="s">
        <v>472</v>
      </c>
      <c r="H89" s="16" t="s">
        <v>42</v>
      </c>
      <c r="I89" s="16" t="s">
        <v>473</v>
      </c>
      <c r="J89" s="27">
        <v>42.31</v>
      </c>
      <c r="K89" s="28">
        <v>44927</v>
      </c>
      <c r="L89" s="28">
        <v>45200</v>
      </c>
      <c r="M89" s="16" t="s">
        <v>474</v>
      </c>
      <c r="N89" s="16" t="s">
        <v>475</v>
      </c>
      <c r="O89" s="16" t="s">
        <v>476</v>
      </c>
      <c r="P89" s="16" t="s">
        <v>47</v>
      </c>
      <c r="Q89" s="41"/>
      <c r="R89" s="27">
        <v>42.31</v>
      </c>
      <c r="S89" s="36"/>
      <c r="T89" s="36"/>
      <c r="U89" s="38">
        <f t="shared" si="6"/>
        <v>0</v>
      </c>
      <c r="V89" s="36"/>
      <c r="W89" s="36"/>
      <c r="X89" s="36"/>
      <c r="Y89" s="23">
        <f t="shared" si="4"/>
        <v>42.31</v>
      </c>
      <c r="Z89" s="23">
        <f t="shared" si="5"/>
        <v>42.31</v>
      </c>
      <c r="AA89" s="35"/>
      <c r="AB89" s="56">
        <v>1</v>
      </c>
      <c r="AC89" s="38"/>
      <c r="AD89" s="35"/>
    </row>
    <row r="90" ht="46.8" spans="1:30">
      <c r="A90" s="11">
        <v>85</v>
      </c>
      <c r="B90" s="18" t="s">
        <v>29</v>
      </c>
      <c r="C90" s="16" t="s">
        <v>477</v>
      </c>
      <c r="D90" s="12" t="s">
        <v>31</v>
      </c>
      <c r="E90" s="20" t="s">
        <v>173</v>
      </c>
      <c r="F90" s="16" t="s">
        <v>173</v>
      </c>
      <c r="G90" s="16" t="s">
        <v>49</v>
      </c>
      <c r="H90" s="16" t="s">
        <v>42</v>
      </c>
      <c r="I90" s="16" t="s">
        <v>478</v>
      </c>
      <c r="J90" s="27">
        <v>58.17</v>
      </c>
      <c r="K90" s="28">
        <v>44927</v>
      </c>
      <c r="L90" s="28">
        <v>45200</v>
      </c>
      <c r="M90" s="16" t="s">
        <v>479</v>
      </c>
      <c r="N90" s="16" t="s">
        <v>480</v>
      </c>
      <c r="O90" s="16" t="s">
        <v>481</v>
      </c>
      <c r="P90" s="16" t="s">
        <v>47</v>
      </c>
      <c r="Q90" s="41"/>
      <c r="R90" s="41">
        <v>58.17</v>
      </c>
      <c r="S90" s="36"/>
      <c r="T90" s="36"/>
      <c r="U90" s="38">
        <f t="shared" si="6"/>
        <v>0</v>
      </c>
      <c r="V90" s="36"/>
      <c r="W90" s="36"/>
      <c r="X90" s="36"/>
      <c r="Y90" s="23">
        <f t="shared" si="4"/>
        <v>58.17</v>
      </c>
      <c r="Z90" s="23">
        <f t="shared" si="5"/>
        <v>58.17</v>
      </c>
      <c r="AA90" s="35"/>
      <c r="AB90" s="56">
        <v>1</v>
      </c>
      <c r="AC90" s="38"/>
      <c r="AD90" s="35"/>
    </row>
    <row r="91" ht="46.8" spans="1:30">
      <c r="A91" s="11">
        <v>86</v>
      </c>
      <c r="B91" s="18" t="s">
        <v>29</v>
      </c>
      <c r="C91" s="16" t="s">
        <v>482</v>
      </c>
      <c r="D91" s="12" t="s">
        <v>31</v>
      </c>
      <c r="E91" s="20" t="s">
        <v>173</v>
      </c>
      <c r="F91" s="16" t="s">
        <v>173</v>
      </c>
      <c r="G91" s="16" t="s">
        <v>413</v>
      </c>
      <c r="H91" s="16" t="s">
        <v>42</v>
      </c>
      <c r="I91" s="16" t="s">
        <v>483</v>
      </c>
      <c r="J91" s="27">
        <v>33.4</v>
      </c>
      <c r="K91" s="28">
        <v>44927</v>
      </c>
      <c r="L91" s="28">
        <v>45200</v>
      </c>
      <c r="M91" s="16" t="s">
        <v>289</v>
      </c>
      <c r="N91" s="16" t="s">
        <v>419</v>
      </c>
      <c r="O91" s="16" t="s">
        <v>419</v>
      </c>
      <c r="P91" s="16" t="s">
        <v>47</v>
      </c>
      <c r="Q91" s="41"/>
      <c r="R91" s="41">
        <v>13.36</v>
      </c>
      <c r="S91" s="36"/>
      <c r="T91" s="36"/>
      <c r="U91" s="38">
        <f t="shared" si="6"/>
        <v>20.04</v>
      </c>
      <c r="V91" s="36"/>
      <c r="W91" s="36"/>
      <c r="X91" s="36"/>
      <c r="Y91" s="23">
        <f t="shared" si="4"/>
        <v>33.4</v>
      </c>
      <c r="Z91" s="23">
        <f t="shared" si="5"/>
        <v>13.36</v>
      </c>
      <c r="AA91" s="35">
        <v>20.04</v>
      </c>
      <c r="AB91" s="53">
        <v>1</v>
      </c>
      <c r="AC91" s="55">
        <f>AA91/(U91+V91+W91+X91)</f>
        <v>1</v>
      </c>
      <c r="AD91" s="35"/>
    </row>
    <row r="92" ht="46.8" spans="1:30">
      <c r="A92" s="11">
        <v>87</v>
      </c>
      <c r="B92" s="18" t="s">
        <v>29</v>
      </c>
      <c r="C92" s="16" t="s">
        <v>484</v>
      </c>
      <c r="D92" s="12" t="s">
        <v>31</v>
      </c>
      <c r="E92" s="20" t="s">
        <v>173</v>
      </c>
      <c r="F92" s="16" t="s">
        <v>173</v>
      </c>
      <c r="G92" s="16" t="s">
        <v>413</v>
      </c>
      <c r="H92" s="16" t="s">
        <v>42</v>
      </c>
      <c r="I92" s="16" t="s">
        <v>485</v>
      </c>
      <c r="J92" s="27">
        <v>3.66</v>
      </c>
      <c r="K92" s="28">
        <v>44927</v>
      </c>
      <c r="L92" s="28">
        <v>45200</v>
      </c>
      <c r="M92" s="16" t="s">
        <v>289</v>
      </c>
      <c r="N92" s="16" t="s">
        <v>415</v>
      </c>
      <c r="O92" s="16" t="s">
        <v>416</v>
      </c>
      <c r="P92" s="16" t="s">
        <v>47</v>
      </c>
      <c r="Q92" s="41"/>
      <c r="R92" s="27">
        <v>3.66</v>
      </c>
      <c r="S92" s="36"/>
      <c r="T92" s="36"/>
      <c r="U92" s="38">
        <f t="shared" si="6"/>
        <v>0</v>
      </c>
      <c r="V92" s="36"/>
      <c r="W92" s="36"/>
      <c r="X92" s="36"/>
      <c r="Y92" s="23">
        <f t="shared" si="4"/>
        <v>3.66</v>
      </c>
      <c r="Z92" s="23">
        <f t="shared" si="5"/>
        <v>3.66</v>
      </c>
      <c r="AA92" s="35"/>
      <c r="AB92" s="56">
        <v>1</v>
      </c>
      <c r="AC92" s="38"/>
      <c r="AD92" s="35"/>
    </row>
    <row r="93" ht="46.8" spans="1:30">
      <c r="A93" s="11">
        <v>88</v>
      </c>
      <c r="B93" s="18" t="s">
        <v>29</v>
      </c>
      <c r="C93" s="16" t="s">
        <v>486</v>
      </c>
      <c r="D93" s="12" t="s">
        <v>31</v>
      </c>
      <c r="E93" s="20" t="s">
        <v>173</v>
      </c>
      <c r="F93" s="16" t="s">
        <v>173</v>
      </c>
      <c r="G93" s="16" t="s">
        <v>395</v>
      </c>
      <c r="H93" s="16" t="s">
        <v>42</v>
      </c>
      <c r="I93" s="16" t="s">
        <v>487</v>
      </c>
      <c r="J93" s="27">
        <v>9.33</v>
      </c>
      <c r="K93" s="28">
        <v>44927</v>
      </c>
      <c r="L93" s="28">
        <v>45200</v>
      </c>
      <c r="M93" s="16" t="s">
        <v>488</v>
      </c>
      <c r="N93" s="16" t="s">
        <v>489</v>
      </c>
      <c r="O93" s="16" t="s">
        <v>490</v>
      </c>
      <c r="P93" s="16" t="s">
        <v>47</v>
      </c>
      <c r="Q93" s="41"/>
      <c r="R93" s="27">
        <v>9.33</v>
      </c>
      <c r="S93" s="36"/>
      <c r="T93" s="36"/>
      <c r="U93" s="38">
        <f t="shared" si="6"/>
        <v>0</v>
      </c>
      <c r="V93" s="36"/>
      <c r="W93" s="36"/>
      <c r="X93" s="36"/>
      <c r="Y93" s="23">
        <f t="shared" si="4"/>
        <v>9.33</v>
      </c>
      <c r="Z93" s="23">
        <f t="shared" si="5"/>
        <v>9.33</v>
      </c>
      <c r="AA93" s="35"/>
      <c r="AB93" s="56">
        <v>1</v>
      </c>
      <c r="AC93" s="38"/>
      <c r="AD93" s="35"/>
    </row>
    <row r="94" ht="46.8" spans="1:30">
      <c r="A94" s="11">
        <v>89</v>
      </c>
      <c r="B94" s="18" t="s">
        <v>29</v>
      </c>
      <c r="C94" s="16" t="s">
        <v>491</v>
      </c>
      <c r="D94" s="12" t="s">
        <v>31</v>
      </c>
      <c r="E94" s="20" t="s">
        <v>173</v>
      </c>
      <c r="F94" s="16" t="s">
        <v>173</v>
      </c>
      <c r="G94" s="16" t="s">
        <v>287</v>
      </c>
      <c r="H94" s="16" t="s">
        <v>42</v>
      </c>
      <c r="I94" s="16" t="s">
        <v>492</v>
      </c>
      <c r="J94" s="27">
        <v>82.49</v>
      </c>
      <c r="K94" s="28">
        <v>44927</v>
      </c>
      <c r="L94" s="28">
        <v>45200</v>
      </c>
      <c r="M94" s="16" t="s">
        <v>289</v>
      </c>
      <c r="N94" s="16" t="s">
        <v>290</v>
      </c>
      <c r="O94" s="16" t="s">
        <v>291</v>
      </c>
      <c r="P94" s="16" t="s">
        <v>47</v>
      </c>
      <c r="Q94" s="41"/>
      <c r="R94" s="41">
        <v>82.49</v>
      </c>
      <c r="S94" s="36"/>
      <c r="T94" s="36"/>
      <c r="U94" s="38">
        <f t="shared" si="6"/>
        <v>0</v>
      </c>
      <c r="V94" s="36"/>
      <c r="W94" s="36"/>
      <c r="X94" s="36"/>
      <c r="Y94" s="23">
        <f t="shared" si="4"/>
        <v>82.49</v>
      </c>
      <c r="Z94" s="23">
        <f t="shared" si="5"/>
        <v>82.49</v>
      </c>
      <c r="AA94" s="35"/>
      <c r="AB94" s="56">
        <v>1</v>
      </c>
      <c r="AC94" s="38"/>
      <c r="AD94" s="35"/>
    </row>
    <row r="95" ht="46.8" spans="1:30">
      <c r="A95" s="11">
        <v>90</v>
      </c>
      <c r="B95" s="18" t="s">
        <v>29</v>
      </c>
      <c r="C95" s="16" t="s">
        <v>493</v>
      </c>
      <c r="D95" s="12" t="s">
        <v>31</v>
      </c>
      <c r="E95" s="20" t="s">
        <v>173</v>
      </c>
      <c r="F95" s="16" t="s">
        <v>173</v>
      </c>
      <c r="G95" s="16" t="s">
        <v>222</v>
      </c>
      <c r="H95" s="16" t="s">
        <v>34</v>
      </c>
      <c r="I95" s="16" t="s">
        <v>494</v>
      </c>
      <c r="J95" s="27">
        <v>95.65</v>
      </c>
      <c r="K95" s="28">
        <v>44927</v>
      </c>
      <c r="L95" s="28">
        <v>45200</v>
      </c>
      <c r="M95" s="16" t="s">
        <v>495</v>
      </c>
      <c r="N95" s="16" t="s">
        <v>496</v>
      </c>
      <c r="O95" s="16" t="s">
        <v>72</v>
      </c>
      <c r="P95" s="16" t="s">
        <v>39</v>
      </c>
      <c r="Q95" s="41"/>
      <c r="R95" s="41">
        <v>95.65</v>
      </c>
      <c r="S95" s="36"/>
      <c r="T95" s="36"/>
      <c r="U95" s="38">
        <f t="shared" si="6"/>
        <v>0</v>
      </c>
      <c r="V95" s="36"/>
      <c r="W95" s="36"/>
      <c r="X95" s="36"/>
      <c r="Y95" s="23">
        <f t="shared" si="4"/>
        <v>95.65</v>
      </c>
      <c r="Z95" s="23">
        <f t="shared" si="5"/>
        <v>95.65</v>
      </c>
      <c r="AA95" s="35"/>
      <c r="AB95" s="56">
        <v>1</v>
      </c>
      <c r="AC95" s="38"/>
      <c r="AD95" s="35"/>
    </row>
    <row r="96" ht="46.8" spans="1:30">
      <c r="A96" s="11">
        <v>91</v>
      </c>
      <c r="B96" s="18" t="s">
        <v>29</v>
      </c>
      <c r="C96" s="16" t="s">
        <v>497</v>
      </c>
      <c r="D96" s="12" t="s">
        <v>31</v>
      </c>
      <c r="E96" s="20" t="s">
        <v>173</v>
      </c>
      <c r="F96" s="16" t="s">
        <v>173</v>
      </c>
      <c r="G96" s="16" t="s">
        <v>498</v>
      </c>
      <c r="H96" s="16" t="s">
        <v>42</v>
      </c>
      <c r="I96" s="16" t="s">
        <v>499</v>
      </c>
      <c r="J96" s="27">
        <v>20.25</v>
      </c>
      <c r="K96" s="28">
        <v>44927</v>
      </c>
      <c r="L96" s="28">
        <v>45200</v>
      </c>
      <c r="M96" s="16" t="s">
        <v>500</v>
      </c>
      <c r="N96" s="16" t="s">
        <v>501</v>
      </c>
      <c r="O96" s="16" t="s">
        <v>502</v>
      </c>
      <c r="P96" s="16" t="s">
        <v>47</v>
      </c>
      <c r="Q96" s="41"/>
      <c r="R96" s="41">
        <v>20.25</v>
      </c>
      <c r="S96" s="36"/>
      <c r="T96" s="36"/>
      <c r="U96" s="38">
        <f t="shared" si="6"/>
        <v>0</v>
      </c>
      <c r="V96" s="36"/>
      <c r="W96" s="36"/>
      <c r="X96" s="36"/>
      <c r="Y96" s="23">
        <f t="shared" si="4"/>
        <v>20.25</v>
      </c>
      <c r="Z96" s="23">
        <f t="shared" si="5"/>
        <v>20.25</v>
      </c>
      <c r="AA96" s="35"/>
      <c r="AB96" s="56">
        <v>1</v>
      </c>
      <c r="AC96" s="38"/>
      <c r="AD96" s="35"/>
    </row>
    <row r="97" ht="46.8" spans="1:30">
      <c r="A97" s="11">
        <v>92</v>
      </c>
      <c r="B97" s="18" t="s">
        <v>29</v>
      </c>
      <c r="C97" s="16" t="s">
        <v>503</v>
      </c>
      <c r="D97" s="12" t="s">
        <v>31</v>
      </c>
      <c r="E97" s="20" t="s">
        <v>173</v>
      </c>
      <c r="F97" s="16" t="s">
        <v>173</v>
      </c>
      <c r="G97" s="16" t="s">
        <v>308</v>
      </c>
      <c r="H97" s="16" t="s">
        <v>42</v>
      </c>
      <c r="I97" s="16" t="s">
        <v>504</v>
      </c>
      <c r="J97" s="27">
        <v>5</v>
      </c>
      <c r="K97" s="28">
        <v>44927</v>
      </c>
      <c r="L97" s="28">
        <v>45200</v>
      </c>
      <c r="M97" s="16" t="s">
        <v>331</v>
      </c>
      <c r="N97" s="16" t="s">
        <v>505</v>
      </c>
      <c r="O97" s="16" t="s">
        <v>506</v>
      </c>
      <c r="P97" s="16" t="s">
        <v>47</v>
      </c>
      <c r="Q97" s="41"/>
      <c r="R97" s="27">
        <v>5</v>
      </c>
      <c r="S97" s="36"/>
      <c r="T97" s="36"/>
      <c r="U97" s="38">
        <f t="shared" si="6"/>
        <v>0</v>
      </c>
      <c r="V97" s="36"/>
      <c r="W97" s="36"/>
      <c r="X97" s="36"/>
      <c r="Y97" s="23">
        <f t="shared" si="4"/>
        <v>5</v>
      </c>
      <c r="Z97" s="23">
        <f t="shared" si="5"/>
        <v>5</v>
      </c>
      <c r="AA97" s="35"/>
      <c r="AB97" s="56">
        <v>1</v>
      </c>
      <c r="AC97" s="38"/>
      <c r="AD97" s="35"/>
    </row>
    <row r="98" ht="46.8" spans="1:30">
      <c r="A98" s="11">
        <v>93</v>
      </c>
      <c r="B98" s="18" t="s">
        <v>29</v>
      </c>
      <c r="C98" s="16" t="s">
        <v>507</v>
      </c>
      <c r="D98" s="12" t="s">
        <v>31</v>
      </c>
      <c r="E98" s="20" t="s">
        <v>173</v>
      </c>
      <c r="F98" s="16" t="s">
        <v>173</v>
      </c>
      <c r="G98" s="16" t="s">
        <v>267</v>
      </c>
      <c r="H98" s="16" t="s">
        <v>42</v>
      </c>
      <c r="I98" s="16" t="s">
        <v>508</v>
      </c>
      <c r="J98" s="27">
        <v>11.88</v>
      </c>
      <c r="K98" s="28">
        <v>44927</v>
      </c>
      <c r="L98" s="28">
        <v>45200</v>
      </c>
      <c r="M98" s="16" t="s">
        <v>269</v>
      </c>
      <c r="N98" s="16" t="s">
        <v>270</v>
      </c>
      <c r="O98" s="16" t="s">
        <v>271</v>
      </c>
      <c r="P98" s="16" t="s">
        <v>47</v>
      </c>
      <c r="Q98" s="41"/>
      <c r="R98" s="41">
        <v>4.75</v>
      </c>
      <c r="S98" s="36"/>
      <c r="T98" s="36"/>
      <c r="U98" s="38">
        <f t="shared" si="6"/>
        <v>7.13</v>
      </c>
      <c r="V98" s="36"/>
      <c r="W98" s="36"/>
      <c r="X98" s="36"/>
      <c r="Y98" s="23">
        <f t="shared" si="4"/>
        <v>11.88</v>
      </c>
      <c r="Z98" s="23">
        <f t="shared" si="5"/>
        <v>4.75</v>
      </c>
      <c r="AA98" s="35">
        <v>7.13</v>
      </c>
      <c r="AB98" s="53">
        <v>1</v>
      </c>
      <c r="AC98" s="55">
        <f>AA98/(U98+V98+W98+X98)</f>
        <v>1</v>
      </c>
      <c r="AD98" s="35"/>
    </row>
    <row r="99" ht="46.8" spans="1:30">
      <c r="A99" s="11">
        <v>94</v>
      </c>
      <c r="B99" s="18" t="s">
        <v>29</v>
      </c>
      <c r="C99" s="16" t="s">
        <v>509</v>
      </c>
      <c r="D99" s="12" t="s">
        <v>31</v>
      </c>
      <c r="E99" s="20" t="s">
        <v>173</v>
      </c>
      <c r="F99" s="16" t="s">
        <v>173</v>
      </c>
      <c r="G99" s="16" t="s">
        <v>267</v>
      </c>
      <c r="H99" s="16" t="s">
        <v>42</v>
      </c>
      <c r="I99" s="16" t="s">
        <v>510</v>
      </c>
      <c r="J99" s="27">
        <v>4.26</v>
      </c>
      <c r="K99" s="28">
        <v>44927</v>
      </c>
      <c r="L99" s="28">
        <v>45200</v>
      </c>
      <c r="M99" s="16" t="s">
        <v>269</v>
      </c>
      <c r="N99" s="16" t="s">
        <v>270</v>
      </c>
      <c r="O99" s="16" t="s">
        <v>271</v>
      </c>
      <c r="P99" s="16" t="s">
        <v>47</v>
      </c>
      <c r="Q99" s="41"/>
      <c r="R99" s="27">
        <v>4.26</v>
      </c>
      <c r="S99" s="36"/>
      <c r="T99" s="36"/>
      <c r="U99" s="38">
        <f t="shared" si="6"/>
        <v>0</v>
      </c>
      <c r="V99" s="36"/>
      <c r="W99" s="36"/>
      <c r="X99" s="36"/>
      <c r="Y99" s="23">
        <f t="shared" si="4"/>
        <v>4.26</v>
      </c>
      <c r="Z99" s="23">
        <f t="shared" si="5"/>
        <v>4.26</v>
      </c>
      <c r="AA99" s="35"/>
      <c r="AB99" s="56">
        <v>1</v>
      </c>
      <c r="AC99" s="38"/>
      <c r="AD99" s="35"/>
    </row>
    <row r="100" ht="46.8" spans="1:30">
      <c r="A100" s="11">
        <v>95</v>
      </c>
      <c r="B100" s="18" t="s">
        <v>29</v>
      </c>
      <c r="C100" s="16" t="s">
        <v>511</v>
      </c>
      <c r="D100" s="12" t="s">
        <v>31</v>
      </c>
      <c r="E100" s="20" t="s">
        <v>173</v>
      </c>
      <c r="F100" s="16" t="s">
        <v>173</v>
      </c>
      <c r="G100" s="16" t="s">
        <v>512</v>
      </c>
      <c r="H100" s="16" t="s">
        <v>42</v>
      </c>
      <c r="I100" s="16" t="s">
        <v>513</v>
      </c>
      <c r="J100" s="27">
        <v>5</v>
      </c>
      <c r="K100" s="28">
        <v>44927</v>
      </c>
      <c r="L100" s="28">
        <v>45200</v>
      </c>
      <c r="M100" s="16" t="s">
        <v>514</v>
      </c>
      <c r="N100" s="16" t="s">
        <v>515</v>
      </c>
      <c r="O100" s="16" t="s">
        <v>516</v>
      </c>
      <c r="P100" s="16" t="s">
        <v>47</v>
      </c>
      <c r="Q100" s="41"/>
      <c r="R100" s="27">
        <v>5</v>
      </c>
      <c r="S100" s="36"/>
      <c r="T100" s="36"/>
      <c r="U100" s="38">
        <f t="shared" si="6"/>
        <v>0</v>
      </c>
      <c r="V100" s="36"/>
      <c r="W100" s="36"/>
      <c r="X100" s="36"/>
      <c r="Y100" s="23">
        <f t="shared" si="4"/>
        <v>5</v>
      </c>
      <c r="Z100" s="23">
        <f t="shared" si="5"/>
        <v>5</v>
      </c>
      <c r="AA100" s="35"/>
      <c r="AB100" s="56">
        <v>1</v>
      </c>
      <c r="AC100" s="38"/>
      <c r="AD100" s="35"/>
    </row>
    <row r="101" ht="46.8" spans="1:30">
      <c r="A101" s="11">
        <v>96</v>
      </c>
      <c r="B101" s="18" t="s">
        <v>29</v>
      </c>
      <c r="C101" s="16" t="s">
        <v>517</v>
      </c>
      <c r="D101" s="12" t="s">
        <v>31</v>
      </c>
      <c r="E101" s="20" t="s">
        <v>173</v>
      </c>
      <c r="F101" s="16" t="s">
        <v>173</v>
      </c>
      <c r="G101" s="16" t="s">
        <v>267</v>
      </c>
      <c r="H101" s="16" t="s">
        <v>42</v>
      </c>
      <c r="I101" s="16" t="s">
        <v>518</v>
      </c>
      <c r="J101" s="27">
        <v>5.53</v>
      </c>
      <c r="K101" s="28">
        <v>44927</v>
      </c>
      <c r="L101" s="28">
        <v>45200</v>
      </c>
      <c r="M101" s="16" t="s">
        <v>269</v>
      </c>
      <c r="N101" s="16" t="s">
        <v>270</v>
      </c>
      <c r="O101" s="16" t="s">
        <v>271</v>
      </c>
      <c r="P101" s="16" t="s">
        <v>47</v>
      </c>
      <c r="Q101" s="41"/>
      <c r="R101" s="27">
        <v>5.53</v>
      </c>
      <c r="S101" s="36"/>
      <c r="T101" s="36"/>
      <c r="U101" s="38">
        <f t="shared" si="6"/>
        <v>0</v>
      </c>
      <c r="V101" s="36"/>
      <c r="W101" s="36"/>
      <c r="X101" s="36"/>
      <c r="Y101" s="23">
        <f t="shared" si="4"/>
        <v>5.53</v>
      </c>
      <c r="Z101" s="23">
        <f t="shared" si="5"/>
        <v>5.53</v>
      </c>
      <c r="AA101" s="35"/>
      <c r="AB101" s="56">
        <v>1</v>
      </c>
      <c r="AC101" s="38"/>
      <c r="AD101" s="35"/>
    </row>
    <row r="102" ht="46.8" spans="1:30">
      <c r="A102" s="11">
        <v>97</v>
      </c>
      <c r="B102" s="18" t="s">
        <v>29</v>
      </c>
      <c r="C102" s="16" t="s">
        <v>519</v>
      </c>
      <c r="D102" s="12" t="s">
        <v>31</v>
      </c>
      <c r="E102" s="20" t="s">
        <v>173</v>
      </c>
      <c r="F102" s="16" t="s">
        <v>173</v>
      </c>
      <c r="G102" s="16" t="s">
        <v>520</v>
      </c>
      <c r="H102" s="16" t="s">
        <v>42</v>
      </c>
      <c r="I102" s="16" t="s">
        <v>521</v>
      </c>
      <c r="J102" s="27">
        <v>63.07</v>
      </c>
      <c r="K102" s="28">
        <v>44927</v>
      </c>
      <c r="L102" s="28">
        <v>45200</v>
      </c>
      <c r="M102" s="16" t="s">
        <v>391</v>
      </c>
      <c r="N102" s="16" t="s">
        <v>522</v>
      </c>
      <c r="O102" s="16" t="s">
        <v>276</v>
      </c>
      <c r="P102" s="16" t="s">
        <v>47</v>
      </c>
      <c r="Q102" s="41"/>
      <c r="R102" s="41">
        <v>63.07</v>
      </c>
      <c r="S102" s="36"/>
      <c r="T102" s="36"/>
      <c r="U102" s="38">
        <f t="shared" si="6"/>
        <v>0</v>
      </c>
      <c r="V102" s="36"/>
      <c r="W102" s="36"/>
      <c r="X102" s="36"/>
      <c r="Y102" s="23">
        <f t="shared" si="4"/>
        <v>63.07</v>
      </c>
      <c r="Z102" s="23">
        <f t="shared" si="5"/>
        <v>63.07</v>
      </c>
      <c r="AA102" s="35"/>
      <c r="AB102" s="56">
        <v>1</v>
      </c>
      <c r="AC102" s="38"/>
      <c r="AD102" s="35"/>
    </row>
    <row r="103" ht="46.8" spans="1:30">
      <c r="A103" s="11">
        <v>98</v>
      </c>
      <c r="B103" s="18" t="s">
        <v>29</v>
      </c>
      <c r="C103" s="16" t="s">
        <v>523</v>
      </c>
      <c r="D103" s="12" t="s">
        <v>31</v>
      </c>
      <c r="E103" s="20" t="s">
        <v>173</v>
      </c>
      <c r="F103" s="16" t="s">
        <v>173</v>
      </c>
      <c r="G103" s="16" t="s">
        <v>524</v>
      </c>
      <c r="H103" s="16" t="s">
        <v>42</v>
      </c>
      <c r="I103" s="16" t="s">
        <v>525</v>
      </c>
      <c r="J103" s="27">
        <v>15</v>
      </c>
      <c r="K103" s="28">
        <v>44927</v>
      </c>
      <c r="L103" s="28">
        <v>45200</v>
      </c>
      <c r="M103" s="16" t="s">
        <v>526</v>
      </c>
      <c r="N103" s="16" t="s">
        <v>527</v>
      </c>
      <c r="O103" s="16" t="s">
        <v>528</v>
      </c>
      <c r="P103" s="16" t="s">
        <v>47</v>
      </c>
      <c r="Q103" s="41"/>
      <c r="R103" s="27">
        <v>15</v>
      </c>
      <c r="S103" s="36"/>
      <c r="T103" s="36"/>
      <c r="U103" s="38">
        <f t="shared" si="6"/>
        <v>0</v>
      </c>
      <c r="V103" s="36"/>
      <c r="W103" s="36"/>
      <c r="X103" s="36"/>
      <c r="Y103" s="23">
        <f t="shared" si="4"/>
        <v>15</v>
      </c>
      <c r="Z103" s="23">
        <f t="shared" si="5"/>
        <v>15</v>
      </c>
      <c r="AA103" s="35"/>
      <c r="AB103" s="56">
        <v>1</v>
      </c>
      <c r="AC103" s="38"/>
      <c r="AD103" s="35"/>
    </row>
    <row r="104" ht="46.8" spans="1:30">
      <c r="A104" s="11">
        <v>99</v>
      </c>
      <c r="B104" s="18" t="s">
        <v>29</v>
      </c>
      <c r="C104" s="16" t="s">
        <v>529</v>
      </c>
      <c r="D104" s="12" t="s">
        <v>31</v>
      </c>
      <c r="E104" s="20" t="s">
        <v>173</v>
      </c>
      <c r="F104" s="16" t="s">
        <v>173</v>
      </c>
      <c r="G104" s="16" t="s">
        <v>299</v>
      </c>
      <c r="H104" s="16" t="s">
        <v>42</v>
      </c>
      <c r="I104" s="16" t="s">
        <v>530</v>
      </c>
      <c r="J104" s="27">
        <v>4.28</v>
      </c>
      <c r="K104" s="28">
        <v>44927</v>
      </c>
      <c r="L104" s="28">
        <v>45200</v>
      </c>
      <c r="M104" s="16" t="s">
        <v>247</v>
      </c>
      <c r="N104" s="16" t="s">
        <v>531</v>
      </c>
      <c r="O104" s="16" t="s">
        <v>532</v>
      </c>
      <c r="P104" s="16" t="s">
        <v>47</v>
      </c>
      <c r="Q104" s="41"/>
      <c r="R104" s="27">
        <v>4.28</v>
      </c>
      <c r="S104" s="36"/>
      <c r="T104" s="36"/>
      <c r="U104" s="38">
        <f t="shared" si="6"/>
        <v>0</v>
      </c>
      <c r="V104" s="36"/>
      <c r="W104" s="36"/>
      <c r="X104" s="36"/>
      <c r="Y104" s="23">
        <f t="shared" si="4"/>
        <v>4.28</v>
      </c>
      <c r="Z104" s="23">
        <f t="shared" si="5"/>
        <v>4.28</v>
      </c>
      <c r="AA104" s="35"/>
      <c r="AB104" s="56">
        <v>1</v>
      </c>
      <c r="AC104" s="38"/>
      <c r="AD104" s="35"/>
    </row>
    <row r="105" ht="93.6" spans="1:30">
      <c r="A105" s="11">
        <v>100</v>
      </c>
      <c r="B105" s="12" t="s">
        <v>29</v>
      </c>
      <c r="C105" s="13" t="s">
        <v>533</v>
      </c>
      <c r="D105" s="12" t="s">
        <v>534</v>
      </c>
      <c r="E105" s="14" t="s">
        <v>158</v>
      </c>
      <c r="F105" s="13" t="s">
        <v>535</v>
      </c>
      <c r="G105" s="15" t="s">
        <v>536</v>
      </c>
      <c r="H105" s="16" t="s">
        <v>34</v>
      </c>
      <c r="I105" s="59" t="s">
        <v>537</v>
      </c>
      <c r="J105" s="29">
        <v>100</v>
      </c>
      <c r="K105" s="24">
        <v>44927</v>
      </c>
      <c r="L105" s="24">
        <v>45231</v>
      </c>
      <c r="M105" s="16" t="s">
        <v>538</v>
      </c>
      <c r="N105" s="16" t="s">
        <v>539</v>
      </c>
      <c r="O105" s="12" t="s">
        <v>540</v>
      </c>
      <c r="P105" s="16" t="s">
        <v>39</v>
      </c>
      <c r="Q105" s="35">
        <v>100</v>
      </c>
      <c r="R105" s="38"/>
      <c r="S105" s="39"/>
      <c r="T105" s="39"/>
      <c r="U105" s="38">
        <f t="shared" si="6"/>
        <v>0</v>
      </c>
      <c r="V105" s="39"/>
      <c r="W105" s="39"/>
      <c r="X105" s="39"/>
      <c r="Y105" s="23">
        <f t="shared" si="4"/>
        <v>100</v>
      </c>
      <c r="Z105" s="23">
        <f t="shared" si="5"/>
        <v>100</v>
      </c>
      <c r="AA105" s="38"/>
      <c r="AB105" s="56">
        <v>1</v>
      </c>
      <c r="AC105" s="38"/>
      <c r="AD105" s="54"/>
    </row>
    <row r="106" ht="46.8" spans="1:30">
      <c r="A106" s="11">
        <v>101</v>
      </c>
      <c r="B106" s="12" t="s">
        <v>29</v>
      </c>
      <c r="C106" s="58" t="s">
        <v>541</v>
      </c>
      <c r="D106" s="12" t="s">
        <v>31</v>
      </c>
      <c r="E106" s="13" t="s">
        <v>542</v>
      </c>
      <c r="F106" s="13" t="s">
        <v>542</v>
      </c>
      <c r="G106" s="15" t="s">
        <v>167</v>
      </c>
      <c r="H106" s="16" t="s">
        <v>543</v>
      </c>
      <c r="I106" s="13" t="s">
        <v>544</v>
      </c>
      <c r="J106" s="29">
        <v>25</v>
      </c>
      <c r="K106" s="24">
        <v>44927</v>
      </c>
      <c r="L106" s="24">
        <v>45231</v>
      </c>
      <c r="M106" s="16" t="s">
        <v>545</v>
      </c>
      <c r="N106" s="16" t="s">
        <v>546</v>
      </c>
      <c r="O106" s="16" t="s">
        <v>546</v>
      </c>
      <c r="P106" s="16" t="s">
        <v>547</v>
      </c>
      <c r="Q106" s="40">
        <v>25</v>
      </c>
      <c r="R106" s="38"/>
      <c r="S106" s="39"/>
      <c r="T106" s="39"/>
      <c r="U106" s="38">
        <f t="shared" si="6"/>
        <v>0</v>
      </c>
      <c r="V106" s="39"/>
      <c r="W106" s="39"/>
      <c r="X106" s="39"/>
      <c r="Y106" s="23">
        <f t="shared" si="4"/>
        <v>25</v>
      </c>
      <c r="Z106" s="23">
        <f t="shared" si="5"/>
        <v>25</v>
      </c>
      <c r="AA106" s="38"/>
      <c r="AB106" s="56">
        <v>1</v>
      </c>
      <c r="AC106" s="38"/>
      <c r="AD106" s="62"/>
    </row>
    <row r="107" ht="46.8" spans="1:30">
      <c r="A107" s="11">
        <v>102</v>
      </c>
      <c r="B107" s="12" t="s">
        <v>29</v>
      </c>
      <c r="C107" s="58" t="s">
        <v>548</v>
      </c>
      <c r="D107" s="12" t="s">
        <v>31</v>
      </c>
      <c r="E107" s="13" t="s">
        <v>542</v>
      </c>
      <c r="F107" s="13" t="s">
        <v>542</v>
      </c>
      <c r="G107" s="15" t="s">
        <v>167</v>
      </c>
      <c r="H107" s="16" t="s">
        <v>34</v>
      </c>
      <c r="I107" s="13" t="s">
        <v>549</v>
      </c>
      <c r="J107" s="29">
        <v>35</v>
      </c>
      <c r="K107" s="24">
        <v>44927</v>
      </c>
      <c r="L107" s="24">
        <v>45231</v>
      </c>
      <c r="M107" s="16" t="s">
        <v>550</v>
      </c>
      <c r="N107" s="16" t="s">
        <v>551</v>
      </c>
      <c r="O107" s="16" t="s">
        <v>551</v>
      </c>
      <c r="P107" s="16" t="s">
        <v>39</v>
      </c>
      <c r="Q107" s="40">
        <v>35</v>
      </c>
      <c r="R107" s="38"/>
      <c r="S107" s="39"/>
      <c r="T107" s="39"/>
      <c r="U107" s="38">
        <f t="shared" si="6"/>
        <v>0</v>
      </c>
      <c r="V107" s="39"/>
      <c r="W107" s="39"/>
      <c r="X107" s="39"/>
      <c r="Y107" s="23">
        <f t="shared" si="4"/>
        <v>35</v>
      </c>
      <c r="Z107" s="23">
        <f t="shared" si="5"/>
        <v>35</v>
      </c>
      <c r="AA107" s="38"/>
      <c r="AB107" s="56">
        <v>1</v>
      </c>
      <c r="AC107" s="38"/>
      <c r="AD107" s="62"/>
    </row>
    <row r="108" ht="46.8" spans="1:30">
      <c r="A108" s="11">
        <v>103</v>
      </c>
      <c r="B108" s="18" t="s">
        <v>29</v>
      </c>
      <c r="C108" s="16" t="s">
        <v>552</v>
      </c>
      <c r="D108" s="12" t="s">
        <v>31</v>
      </c>
      <c r="E108" s="20" t="s">
        <v>173</v>
      </c>
      <c r="F108" s="16" t="s">
        <v>553</v>
      </c>
      <c r="G108" s="16" t="s">
        <v>498</v>
      </c>
      <c r="H108" s="16" t="s">
        <v>42</v>
      </c>
      <c r="I108" s="16" t="s">
        <v>554</v>
      </c>
      <c r="J108" s="27">
        <v>8</v>
      </c>
      <c r="K108" s="60">
        <v>44927</v>
      </c>
      <c r="L108" s="60">
        <v>45200</v>
      </c>
      <c r="M108" s="16" t="s">
        <v>488</v>
      </c>
      <c r="N108" s="16" t="s">
        <v>555</v>
      </c>
      <c r="O108" s="18" t="s">
        <v>556</v>
      </c>
      <c r="P108" s="16" t="s">
        <v>47</v>
      </c>
      <c r="Q108" s="35">
        <v>7.99</v>
      </c>
      <c r="R108" s="35"/>
      <c r="S108" s="36"/>
      <c r="T108" s="36"/>
      <c r="U108" s="38">
        <f t="shared" si="6"/>
        <v>0.00999999999999979</v>
      </c>
      <c r="V108" s="36"/>
      <c r="W108" s="36"/>
      <c r="X108" s="36"/>
      <c r="Y108" s="23">
        <f t="shared" si="4"/>
        <v>8</v>
      </c>
      <c r="Z108" s="23">
        <f t="shared" si="5"/>
        <v>7.99</v>
      </c>
      <c r="AA108" s="35">
        <v>0.01</v>
      </c>
      <c r="AB108" s="53">
        <v>1</v>
      </c>
      <c r="AC108" s="55">
        <f>AA108/(U108+V108+W108+X108)</f>
        <v>1.00000000000002</v>
      </c>
      <c r="AD108" s="54"/>
    </row>
    <row r="109" ht="46.8" spans="1:30">
      <c r="A109" s="11">
        <v>104</v>
      </c>
      <c r="B109" s="18" t="s">
        <v>29</v>
      </c>
      <c r="C109" s="16" t="s">
        <v>557</v>
      </c>
      <c r="D109" s="12" t="s">
        <v>31</v>
      </c>
      <c r="E109" s="16" t="s">
        <v>158</v>
      </c>
      <c r="F109" s="16" t="s">
        <v>558</v>
      </c>
      <c r="G109" s="16" t="s">
        <v>559</v>
      </c>
      <c r="H109" s="16" t="s">
        <v>34</v>
      </c>
      <c r="I109" s="16" t="s">
        <v>560</v>
      </c>
      <c r="J109" s="21">
        <v>48.5</v>
      </c>
      <c r="K109" s="60">
        <v>44927</v>
      </c>
      <c r="L109" s="60">
        <v>45231</v>
      </c>
      <c r="M109" s="16" t="s">
        <v>561</v>
      </c>
      <c r="N109" s="16" t="s">
        <v>562</v>
      </c>
      <c r="O109" s="16" t="s">
        <v>563</v>
      </c>
      <c r="P109" s="16" t="s">
        <v>39</v>
      </c>
      <c r="Q109" s="35">
        <v>48.5</v>
      </c>
      <c r="R109" s="35"/>
      <c r="S109" s="36"/>
      <c r="T109" s="36"/>
      <c r="U109" s="38">
        <f t="shared" si="6"/>
        <v>0</v>
      </c>
      <c r="V109" s="36"/>
      <c r="W109" s="36"/>
      <c r="X109" s="36"/>
      <c r="Y109" s="23">
        <f t="shared" si="4"/>
        <v>48.5</v>
      </c>
      <c r="Z109" s="23">
        <f t="shared" si="5"/>
        <v>48.5</v>
      </c>
      <c r="AA109" s="35"/>
      <c r="AB109" s="56">
        <v>1</v>
      </c>
      <c r="AC109" s="38"/>
      <c r="AD109" s="62"/>
    </row>
    <row r="110" ht="46.8" spans="1:30">
      <c r="A110" s="11">
        <v>105</v>
      </c>
      <c r="B110" s="18" t="s">
        <v>29</v>
      </c>
      <c r="C110" s="16" t="s">
        <v>564</v>
      </c>
      <c r="D110" s="12" t="s">
        <v>31</v>
      </c>
      <c r="E110" s="16" t="s">
        <v>158</v>
      </c>
      <c r="F110" s="16" t="s">
        <v>558</v>
      </c>
      <c r="G110" s="16" t="s">
        <v>167</v>
      </c>
      <c r="H110" s="16" t="s">
        <v>34</v>
      </c>
      <c r="I110" s="16" t="s">
        <v>565</v>
      </c>
      <c r="J110" s="21">
        <v>67</v>
      </c>
      <c r="K110" s="60">
        <v>44927</v>
      </c>
      <c r="L110" s="60">
        <v>45231</v>
      </c>
      <c r="M110" s="16" t="s">
        <v>566</v>
      </c>
      <c r="N110" s="16" t="s">
        <v>567</v>
      </c>
      <c r="O110" s="16" t="s">
        <v>568</v>
      </c>
      <c r="P110" s="16" t="s">
        <v>39</v>
      </c>
      <c r="Q110" s="35">
        <v>67</v>
      </c>
      <c r="R110" s="35"/>
      <c r="S110" s="36"/>
      <c r="T110" s="36"/>
      <c r="U110" s="38">
        <f t="shared" si="6"/>
        <v>0</v>
      </c>
      <c r="V110" s="36"/>
      <c r="W110" s="36"/>
      <c r="X110" s="36"/>
      <c r="Y110" s="23">
        <f t="shared" si="4"/>
        <v>67</v>
      </c>
      <c r="Z110" s="23">
        <f t="shared" si="5"/>
        <v>67</v>
      </c>
      <c r="AA110" s="35"/>
      <c r="AB110" s="56">
        <v>1</v>
      </c>
      <c r="AC110" s="38"/>
      <c r="AD110" s="62"/>
    </row>
    <row r="111" ht="46.8" spans="1:30">
      <c r="A111" s="11">
        <v>106</v>
      </c>
      <c r="B111" s="12" t="s">
        <v>29</v>
      </c>
      <c r="C111" s="13" t="s">
        <v>569</v>
      </c>
      <c r="D111" s="12" t="s">
        <v>31</v>
      </c>
      <c r="E111" s="14" t="s">
        <v>173</v>
      </c>
      <c r="F111" s="13" t="s">
        <v>570</v>
      </c>
      <c r="G111" s="16" t="s">
        <v>160</v>
      </c>
      <c r="H111" s="16" t="s">
        <v>42</v>
      </c>
      <c r="I111" s="13" t="s">
        <v>571</v>
      </c>
      <c r="J111" s="29">
        <v>74.1</v>
      </c>
      <c r="K111" s="61">
        <v>44927</v>
      </c>
      <c r="L111" s="61">
        <v>45017</v>
      </c>
      <c r="M111" s="16" t="s">
        <v>572</v>
      </c>
      <c r="N111" s="16" t="s">
        <v>573</v>
      </c>
      <c r="O111" s="12" t="s">
        <v>574</v>
      </c>
      <c r="P111" s="16" t="s">
        <v>47</v>
      </c>
      <c r="Q111" s="40">
        <v>74.1</v>
      </c>
      <c r="R111" s="40"/>
      <c r="S111" s="39"/>
      <c r="T111" s="39"/>
      <c r="U111" s="38">
        <f t="shared" si="6"/>
        <v>0</v>
      </c>
      <c r="V111" s="39"/>
      <c r="W111" s="39"/>
      <c r="X111" s="39"/>
      <c r="Y111" s="23">
        <f t="shared" si="4"/>
        <v>74.1</v>
      </c>
      <c r="Z111" s="23">
        <f t="shared" si="5"/>
        <v>74.1</v>
      </c>
      <c r="AA111" s="38"/>
      <c r="AB111" s="56">
        <v>1</v>
      </c>
      <c r="AC111" s="38"/>
      <c r="AD111" s="54"/>
    </row>
    <row r="112" ht="46.8" spans="1:30">
      <c r="A112" s="11">
        <v>107</v>
      </c>
      <c r="B112" s="12" t="s">
        <v>29</v>
      </c>
      <c r="C112" s="13" t="s">
        <v>575</v>
      </c>
      <c r="D112" s="12" t="s">
        <v>31</v>
      </c>
      <c r="E112" s="14" t="s">
        <v>173</v>
      </c>
      <c r="F112" s="13" t="s">
        <v>570</v>
      </c>
      <c r="G112" s="16" t="s">
        <v>576</v>
      </c>
      <c r="H112" s="16" t="s">
        <v>42</v>
      </c>
      <c r="I112" s="13" t="s">
        <v>577</v>
      </c>
      <c r="J112" s="29">
        <v>12.25</v>
      </c>
      <c r="K112" s="61">
        <v>44927</v>
      </c>
      <c r="L112" s="61">
        <v>45017</v>
      </c>
      <c r="M112" s="16" t="s">
        <v>578</v>
      </c>
      <c r="N112" s="16" t="s">
        <v>579</v>
      </c>
      <c r="O112" s="12" t="s">
        <v>580</v>
      </c>
      <c r="P112" s="16" t="s">
        <v>47</v>
      </c>
      <c r="Q112" s="40"/>
      <c r="R112" s="29">
        <v>12.25</v>
      </c>
      <c r="S112" s="39"/>
      <c r="T112" s="39"/>
      <c r="U112" s="38">
        <f t="shared" si="6"/>
        <v>0</v>
      </c>
      <c r="V112" s="39"/>
      <c r="W112" s="39"/>
      <c r="X112" s="39"/>
      <c r="Y112" s="23">
        <f t="shared" si="4"/>
        <v>12.25</v>
      </c>
      <c r="Z112" s="23">
        <f t="shared" si="5"/>
        <v>12.25</v>
      </c>
      <c r="AA112" s="38"/>
      <c r="AB112" s="56">
        <v>1</v>
      </c>
      <c r="AC112" s="38"/>
      <c r="AD112" s="54"/>
    </row>
    <row r="113" ht="46.8" spans="1:30">
      <c r="A113" s="11">
        <v>108</v>
      </c>
      <c r="B113" s="12" t="s">
        <v>29</v>
      </c>
      <c r="C113" s="13" t="s">
        <v>581</v>
      </c>
      <c r="D113" s="12" t="s">
        <v>31</v>
      </c>
      <c r="E113" s="14" t="s">
        <v>173</v>
      </c>
      <c r="F113" s="13" t="s">
        <v>570</v>
      </c>
      <c r="G113" s="16" t="s">
        <v>273</v>
      </c>
      <c r="H113" s="16" t="s">
        <v>42</v>
      </c>
      <c r="I113" s="13" t="s">
        <v>582</v>
      </c>
      <c r="J113" s="29">
        <v>3.25</v>
      </c>
      <c r="K113" s="61">
        <v>44927</v>
      </c>
      <c r="L113" s="61">
        <v>45017</v>
      </c>
      <c r="M113" s="16" t="s">
        <v>583</v>
      </c>
      <c r="N113" s="16" t="s">
        <v>584</v>
      </c>
      <c r="O113" s="12" t="s">
        <v>454</v>
      </c>
      <c r="P113" s="16" t="s">
        <v>47</v>
      </c>
      <c r="Q113" s="40">
        <v>3.25</v>
      </c>
      <c r="R113" s="40"/>
      <c r="S113" s="39"/>
      <c r="T113" s="39"/>
      <c r="U113" s="38">
        <f t="shared" si="6"/>
        <v>0</v>
      </c>
      <c r="V113" s="39"/>
      <c r="W113" s="39"/>
      <c r="X113" s="39"/>
      <c r="Y113" s="23">
        <f t="shared" si="4"/>
        <v>3.25</v>
      </c>
      <c r="Z113" s="23">
        <f t="shared" si="5"/>
        <v>3.25</v>
      </c>
      <c r="AA113" s="38"/>
      <c r="AB113" s="56">
        <v>1</v>
      </c>
      <c r="AC113" s="38"/>
      <c r="AD113" s="54"/>
    </row>
    <row r="114" ht="46.8" spans="1:30">
      <c r="A114" s="11">
        <v>109</v>
      </c>
      <c r="B114" s="12" t="s">
        <v>29</v>
      </c>
      <c r="C114" s="13" t="s">
        <v>585</v>
      </c>
      <c r="D114" s="12" t="s">
        <v>31</v>
      </c>
      <c r="E114" s="14" t="s">
        <v>173</v>
      </c>
      <c r="F114" s="13" t="s">
        <v>570</v>
      </c>
      <c r="G114" s="16" t="s">
        <v>441</v>
      </c>
      <c r="H114" s="16" t="s">
        <v>42</v>
      </c>
      <c r="I114" s="13" t="s">
        <v>586</v>
      </c>
      <c r="J114" s="29">
        <v>3.63</v>
      </c>
      <c r="K114" s="61">
        <v>44927</v>
      </c>
      <c r="L114" s="61">
        <v>45017</v>
      </c>
      <c r="M114" s="16" t="s">
        <v>587</v>
      </c>
      <c r="N114" s="16" t="s">
        <v>588</v>
      </c>
      <c r="O114" s="12" t="s">
        <v>589</v>
      </c>
      <c r="P114" s="16" t="s">
        <v>47</v>
      </c>
      <c r="Q114" s="40">
        <v>3.63</v>
      </c>
      <c r="R114" s="40"/>
      <c r="S114" s="39"/>
      <c r="T114" s="39"/>
      <c r="U114" s="38">
        <f t="shared" si="6"/>
        <v>0</v>
      </c>
      <c r="V114" s="39"/>
      <c r="W114" s="39"/>
      <c r="X114" s="39"/>
      <c r="Y114" s="23">
        <f t="shared" si="4"/>
        <v>3.63</v>
      </c>
      <c r="Z114" s="23">
        <f t="shared" si="5"/>
        <v>3.63</v>
      </c>
      <c r="AA114" s="38"/>
      <c r="AB114" s="56">
        <v>1</v>
      </c>
      <c r="AC114" s="38"/>
      <c r="AD114" s="54"/>
    </row>
    <row r="115" ht="46.8" spans="1:30">
      <c r="A115" s="11">
        <v>110</v>
      </c>
      <c r="B115" s="12" t="s">
        <v>29</v>
      </c>
      <c r="C115" s="13" t="s">
        <v>590</v>
      </c>
      <c r="D115" s="12" t="s">
        <v>31</v>
      </c>
      <c r="E115" s="14" t="s">
        <v>173</v>
      </c>
      <c r="F115" s="13" t="s">
        <v>570</v>
      </c>
      <c r="G115" s="16" t="s">
        <v>591</v>
      </c>
      <c r="H115" s="16" t="s">
        <v>42</v>
      </c>
      <c r="I115" s="13" t="s">
        <v>592</v>
      </c>
      <c r="J115" s="29">
        <v>4.2</v>
      </c>
      <c r="K115" s="61">
        <v>44927</v>
      </c>
      <c r="L115" s="61">
        <v>45017</v>
      </c>
      <c r="M115" s="16" t="s">
        <v>593</v>
      </c>
      <c r="N115" s="16" t="s">
        <v>594</v>
      </c>
      <c r="O115" s="12" t="s">
        <v>439</v>
      </c>
      <c r="P115" s="16" t="s">
        <v>47</v>
      </c>
      <c r="Q115" s="40">
        <v>4.2</v>
      </c>
      <c r="R115" s="40"/>
      <c r="S115" s="39"/>
      <c r="T115" s="39"/>
      <c r="U115" s="38">
        <f t="shared" si="6"/>
        <v>0</v>
      </c>
      <c r="V115" s="39"/>
      <c r="W115" s="39"/>
      <c r="X115" s="39"/>
      <c r="Y115" s="23">
        <f t="shared" si="4"/>
        <v>4.2</v>
      </c>
      <c r="Z115" s="23">
        <f t="shared" si="5"/>
        <v>4.2</v>
      </c>
      <c r="AA115" s="38"/>
      <c r="AB115" s="56">
        <v>1</v>
      </c>
      <c r="AC115" s="38"/>
      <c r="AD115" s="54"/>
    </row>
    <row r="116" ht="46.8" spans="1:30">
      <c r="A116" s="11">
        <v>111</v>
      </c>
      <c r="B116" s="12" t="s">
        <v>29</v>
      </c>
      <c r="C116" s="13" t="s">
        <v>595</v>
      </c>
      <c r="D116" s="12" t="s">
        <v>31</v>
      </c>
      <c r="E116" s="14" t="s">
        <v>173</v>
      </c>
      <c r="F116" s="13" t="s">
        <v>570</v>
      </c>
      <c r="G116" s="16" t="s">
        <v>174</v>
      </c>
      <c r="H116" s="16" t="s">
        <v>42</v>
      </c>
      <c r="I116" s="13" t="s">
        <v>596</v>
      </c>
      <c r="J116" s="29">
        <v>25.73</v>
      </c>
      <c r="K116" s="61">
        <v>44927</v>
      </c>
      <c r="L116" s="61">
        <v>45017</v>
      </c>
      <c r="M116" s="16" t="s">
        <v>597</v>
      </c>
      <c r="N116" s="16" t="s">
        <v>598</v>
      </c>
      <c r="O116" s="12" t="s">
        <v>599</v>
      </c>
      <c r="P116" s="16" t="s">
        <v>47</v>
      </c>
      <c r="Q116" s="40"/>
      <c r="R116" s="29">
        <v>25.73</v>
      </c>
      <c r="S116" s="39"/>
      <c r="T116" s="39"/>
      <c r="U116" s="38">
        <f t="shared" si="6"/>
        <v>0</v>
      </c>
      <c r="V116" s="39"/>
      <c r="W116" s="39"/>
      <c r="X116" s="39"/>
      <c r="Y116" s="23">
        <f t="shared" si="4"/>
        <v>25.73</v>
      </c>
      <c r="Z116" s="23">
        <f t="shared" si="5"/>
        <v>25.73</v>
      </c>
      <c r="AA116" s="38"/>
      <c r="AB116" s="56">
        <v>1</v>
      </c>
      <c r="AC116" s="38"/>
      <c r="AD116" s="54"/>
    </row>
    <row r="117" ht="62.4" spans="1:30">
      <c r="A117" s="11">
        <v>112</v>
      </c>
      <c r="B117" s="12" t="s">
        <v>29</v>
      </c>
      <c r="C117" s="13" t="s">
        <v>600</v>
      </c>
      <c r="D117" s="12" t="s">
        <v>31</v>
      </c>
      <c r="E117" s="14" t="s">
        <v>173</v>
      </c>
      <c r="F117" s="13" t="s">
        <v>570</v>
      </c>
      <c r="G117" s="16" t="s">
        <v>601</v>
      </c>
      <c r="H117" s="16" t="s">
        <v>42</v>
      </c>
      <c r="I117" s="13" t="s">
        <v>602</v>
      </c>
      <c r="J117" s="29">
        <v>51</v>
      </c>
      <c r="K117" s="61">
        <v>44927</v>
      </c>
      <c r="L117" s="61">
        <v>45017</v>
      </c>
      <c r="M117" s="16" t="s">
        <v>603</v>
      </c>
      <c r="N117" s="16" t="s">
        <v>604</v>
      </c>
      <c r="O117" s="12" t="s">
        <v>454</v>
      </c>
      <c r="P117" s="16" t="s">
        <v>47</v>
      </c>
      <c r="Q117" s="40">
        <v>51</v>
      </c>
      <c r="R117" s="40"/>
      <c r="S117" s="39"/>
      <c r="T117" s="39"/>
      <c r="U117" s="38">
        <f t="shared" si="6"/>
        <v>0</v>
      </c>
      <c r="V117" s="39"/>
      <c r="W117" s="39"/>
      <c r="X117" s="39"/>
      <c r="Y117" s="23">
        <f t="shared" si="4"/>
        <v>51</v>
      </c>
      <c r="Z117" s="23">
        <f t="shared" si="5"/>
        <v>51</v>
      </c>
      <c r="AA117" s="38"/>
      <c r="AB117" s="56">
        <v>1</v>
      </c>
      <c r="AC117" s="38"/>
      <c r="AD117" s="54"/>
    </row>
    <row r="118" ht="46.8" spans="1:30">
      <c r="A118" s="11">
        <v>113</v>
      </c>
      <c r="B118" s="12" t="s">
        <v>29</v>
      </c>
      <c r="C118" s="13" t="s">
        <v>605</v>
      </c>
      <c r="D118" s="12" t="s">
        <v>31</v>
      </c>
      <c r="E118" s="14" t="s">
        <v>173</v>
      </c>
      <c r="F118" s="13" t="s">
        <v>570</v>
      </c>
      <c r="G118" s="16" t="s">
        <v>62</v>
      </c>
      <c r="H118" s="16" t="s">
        <v>42</v>
      </c>
      <c r="I118" s="13" t="s">
        <v>606</v>
      </c>
      <c r="J118" s="29">
        <v>131.74</v>
      </c>
      <c r="K118" s="61">
        <v>44927</v>
      </c>
      <c r="L118" s="61">
        <v>45017</v>
      </c>
      <c r="M118" s="16" t="s">
        <v>607</v>
      </c>
      <c r="N118" s="16" t="s">
        <v>608</v>
      </c>
      <c r="O118" s="12" t="s">
        <v>609</v>
      </c>
      <c r="P118" s="16" t="s">
        <v>47</v>
      </c>
      <c r="Q118" s="40">
        <v>121.58</v>
      </c>
      <c r="R118" s="40">
        <v>10.16</v>
      </c>
      <c r="S118" s="39"/>
      <c r="T118" s="39"/>
      <c r="U118" s="38">
        <f t="shared" si="6"/>
        <v>0</v>
      </c>
      <c r="V118" s="39"/>
      <c r="W118" s="39"/>
      <c r="X118" s="39"/>
      <c r="Y118" s="23">
        <f t="shared" si="4"/>
        <v>131.74</v>
      </c>
      <c r="Z118" s="23">
        <f t="shared" si="5"/>
        <v>131.74</v>
      </c>
      <c r="AA118" s="38"/>
      <c r="AB118" s="56">
        <v>1</v>
      </c>
      <c r="AC118" s="38"/>
      <c r="AD118" s="54"/>
    </row>
    <row r="119" ht="46.8" spans="1:30">
      <c r="A119" s="11">
        <v>114</v>
      </c>
      <c r="B119" s="12" t="s">
        <v>29</v>
      </c>
      <c r="C119" s="13" t="s">
        <v>610</v>
      </c>
      <c r="D119" s="12" t="s">
        <v>31</v>
      </c>
      <c r="E119" s="14" t="s">
        <v>173</v>
      </c>
      <c r="F119" s="13" t="s">
        <v>570</v>
      </c>
      <c r="G119" s="16" t="s">
        <v>62</v>
      </c>
      <c r="H119" s="16" t="s">
        <v>42</v>
      </c>
      <c r="I119" s="13" t="s">
        <v>611</v>
      </c>
      <c r="J119" s="29">
        <v>5.7</v>
      </c>
      <c r="K119" s="61">
        <v>44927</v>
      </c>
      <c r="L119" s="61">
        <v>45017</v>
      </c>
      <c r="M119" s="16" t="s">
        <v>607</v>
      </c>
      <c r="N119" s="16" t="s">
        <v>608</v>
      </c>
      <c r="O119" s="12" t="s">
        <v>609</v>
      </c>
      <c r="P119" s="16" t="s">
        <v>47</v>
      </c>
      <c r="Q119" s="40">
        <v>5.7</v>
      </c>
      <c r="R119" s="38"/>
      <c r="S119" s="39"/>
      <c r="T119" s="39"/>
      <c r="U119" s="38">
        <f t="shared" si="6"/>
        <v>0</v>
      </c>
      <c r="V119" s="39"/>
      <c r="W119" s="39"/>
      <c r="X119" s="39"/>
      <c r="Y119" s="23">
        <f t="shared" si="4"/>
        <v>5.7</v>
      </c>
      <c r="Z119" s="23">
        <f t="shared" si="5"/>
        <v>5.7</v>
      </c>
      <c r="AA119" s="38"/>
      <c r="AB119" s="56">
        <v>1</v>
      </c>
      <c r="AC119" s="38"/>
      <c r="AD119" s="54"/>
    </row>
    <row r="120" ht="46.8" spans="1:30">
      <c r="A120" s="11">
        <v>115</v>
      </c>
      <c r="B120" s="12" t="s">
        <v>29</v>
      </c>
      <c r="C120" s="13" t="s">
        <v>612</v>
      </c>
      <c r="D120" s="12" t="s">
        <v>31</v>
      </c>
      <c r="E120" s="14" t="s">
        <v>173</v>
      </c>
      <c r="F120" s="13" t="s">
        <v>570</v>
      </c>
      <c r="G120" s="16" t="s">
        <v>613</v>
      </c>
      <c r="H120" s="16" t="s">
        <v>42</v>
      </c>
      <c r="I120" s="13" t="s">
        <v>614</v>
      </c>
      <c r="J120" s="29">
        <v>21.4</v>
      </c>
      <c r="K120" s="61">
        <v>44927</v>
      </c>
      <c r="L120" s="61">
        <v>45017</v>
      </c>
      <c r="M120" s="16" t="s">
        <v>615</v>
      </c>
      <c r="N120" s="16" t="s">
        <v>616</v>
      </c>
      <c r="O120" s="12" t="s">
        <v>255</v>
      </c>
      <c r="P120" s="16" t="s">
        <v>47</v>
      </c>
      <c r="Q120" s="40">
        <v>21.4</v>
      </c>
      <c r="R120" s="40"/>
      <c r="S120" s="39"/>
      <c r="T120" s="39"/>
      <c r="U120" s="38">
        <f t="shared" si="6"/>
        <v>0</v>
      </c>
      <c r="V120" s="39"/>
      <c r="W120" s="39"/>
      <c r="X120" s="39"/>
      <c r="Y120" s="23">
        <f t="shared" si="4"/>
        <v>21.4</v>
      </c>
      <c r="Z120" s="23">
        <f t="shared" si="5"/>
        <v>21.4</v>
      </c>
      <c r="AA120" s="38"/>
      <c r="AB120" s="56">
        <v>1</v>
      </c>
      <c r="AC120" s="38"/>
      <c r="AD120" s="54"/>
    </row>
    <row r="121" ht="62.4" spans="1:30">
      <c r="A121" s="11">
        <v>116</v>
      </c>
      <c r="B121" s="12" t="s">
        <v>29</v>
      </c>
      <c r="C121" s="13" t="s">
        <v>617</v>
      </c>
      <c r="D121" s="12" t="s">
        <v>31</v>
      </c>
      <c r="E121" s="14" t="s">
        <v>173</v>
      </c>
      <c r="F121" s="13" t="s">
        <v>570</v>
      </c>
      <c r="G121" s="16" t="s">
        <v>613</v>
      </c>
      <c r="H121" s="16" t="s">
        <v>42</v>
      </c>
      <c r="I121" s="13" t="s">
        <v>618</v>
      </c>
      <c r="J121" s="29">
        <v>62.3</v>
      </c>
      <c r="K121" s="61">
        <v>44927</v>
      </c>
      <c r="L121" s="61">
        <v>45017</v>
      </c>
      <c r="M121" s="16" t="s">
        <v>615</v>
      </c>
      <c r="N121" s="16" t="s">
        <v>616</v>
      </c>
      <c r="O121" s="12" t="s">
        <v>255</v>
      </c>
      <c r="P121" s="16" t="s">
        <v>47</v>
      </c>
      <c r="Q121" s="40">
        <v>62.3</v>
      </c>
      <c r="R121" s="40"/>
      <c r="S121" s="39"/>
      <c r="T121" s="39"/>
      <c r="U121" s="38">
        <f t="shared" si="6"/>
        <v>0</v>
      </c>
      <c r="V121" s="39"/>
      <c r="W121" s="39"/>
      <c r="X121" s="39"/>
      <c r="Y121" s="23">
        <f t="shared" si="4"/>
        <v>62.3</v>
      </c>
      <c r="Z121" s="23">
        <f t="shared" si="5"/>
        <v>62.3</v>
      </c>
      <c r="AA121" s="38"/>
      <c r="AB121" s="56">
        <v>1</v>
      </c>
      <c r="AC121" s="38"/>
      <c r="AD121" s="54"/>
    </row>
    <row r="122" ht="46.8" spans="1:30">
      <c r="A122" s="11">
        <v>117</v>
      </c>
      <c r="B122" s="12" t="s">
        <v>29</v>
      </c>
      <c r="C122" s="13" t="s">
        <v>619</v>
      </c>
      <c r="D122" s="12" t="s">
        <v>31</v>
      </c>
      <c r="E122" s="14" t="s">
        <v>173</v>
      </c>
      <c r="F122" s="13" t="s">
        <v>570</v>
      </c>
      <c r="G122" s="16" t="s">
        <v>41</v>
      </c>
      <c r="H122" s="16" t="s">
        <v>42</v>
      </c>
      <c r="I122" s="13" t="s">
        <v>620</v>
      </c>
      <c r="J122" s="29">
        <v>19.38</v>
      </c>
      <c r="K122" s="61">
        <v>44927</v>
      </c>
      <c r="L122" s="61">
        <v>45017</v>
      </c>
      <c r="M122" s="16" t="s">
        <v>621</v>
      </c>
      <c r="N122" s="16" t="s">
        <v>622</v>
      </c>
      <c r="O122" s="12" t="s">
        <v>623</v>
      </c>
      <c r="P122" s="16" t="s">
        <v>47</v>
      </c>
      <c r="Q122" s="40"/>
      <c r="R122" s="29">
        <v>19.38</v>
      </c>
      <c r="S122" s="39"/>
      <c r="T122" s="39"/>
      <c r="U122" s="38">
        <f t="shared" si="6"/>
        <v>0</v>
      </c>
      <c r="V122" s="39"/>
      <c r="W122" s="39"/>
      <c r="X122" s="39"/>
      <c r="Y122" s="23">
        <f t="shared" si="4"/>
        <v>19.38</v>
      </c>
      <c r="Z122" s="23">
        <f t="shared" si="5"/>
        <v>19.38</v>
      </c>
      <c r="AA122" s="38"/>
      <c r="AB122" s="56">
        <v>1</v>
      </c>
      <c r="AC122" s="38"/>
      <c r="AD122" s="54"/>
    </row>
    <row r="123" ht="46.8" spans="1:30">
      <c r="A123" s="11">
        <v>118</v>
      </c>
      <c r="B123" s="12" t="s">
        <v>29</v>
      </c>
      <c r="C123" s="13" t="s">
        <v>624</v>
      </c>
      <c r="D123" s="12" t="s">
        <v>31</v>
      </c>
      <c r="E123" s="14" t="s">
        <v>173</v>
      </c>
      <c r="F123" s="13" t="s">
        <v>570</v>
      </c>
      <c r="G123" s="16" t="s">
        <v>472</v>
      </c>
      <c r="H123" s="16" t="s">
        <v>42</v>
      </c>
      <c r="I123" s="13" t="s">
        <v>625</v>
      </c>
      <c r="J123" s="29">
        <v>62.05</v>
      </c>
      <c r="K123" s="61">
        <v>44927</v>
      </c>
      <c r="L123" s="61">
        <v>45017</v>
      </c>
      <c r="M123" s="16" t="s">
        <v>572</v>
      </c>
      <c r="N123" s="16" t="s">
        <v>626</v>
      </c>
      <c r="O123" s="12" t="s">
        <v>627</v>
      </c>
      <c r="P123" s="16" t="s">
        <v>47</v>
      </c>
      <c r="Q123" s="40"/>
      <c r="R123" s="40">
        <v>60.2</v>
      </c>
      <c r="S123" s="39"/>
      <c r="T123" s="39"/>
      <c r="U123" s="38">
        <f t="shared" si="6"/>
        <v>1.84999999999999</v>
      </c>
      <c r="V123" s="39"/>
      <c r="W123" s="39"/>
      <c r="X123" s="39"/>
      <c r="Y123" s="23">
        <f t="shared" si="4"/>
        <v>62.05</v>
      </c>
      <c r="Z123" s="23">
        <f t="shared" si="5"/>
        <v>60.2</v>
      </c>
      <c r="AA123" s="38">
        <v>1.85</v>
      </c>
      <c r="AB123" s="53">
        <v>1</v>
      </c>
      <c r="AC123" s="55">
        <f>AA123/(U123+V123+W123+X123)</f>
        <v>1.00000000000001</v>
      </c>
      <c r="AD123" s="54"/>
    </row>
    <row r="124" ht="46.8" spans="1:30">
      <c r="A124" s="11">
        <v>119</v>
      </c>
      <c r="B124" s="12" t="s">
        <v>29</v>
      </c>
      <c r="C124" s="13" t="s">
        <v>628</v>
      </c>
      <c r="D124" s="12" t="s">
        <v>31</v>
      </c>
      <c r="E124" s="14" t="s">
        <v>173</v>
      </c>
      <c r="F124" s="13" t="s">
        <v>570</v>
      </c>
      <c r="G124" s="16" t="s">
        <v>49</v>
      </c>
      <c r="H124" s="16" t="s">
        <v>42</v>
      </c>
      <c r="I124" s="13" t="s">
        <v>629</v>
      </c>
      <c r="J124" s="29">
        <v>118.41</v>
      </c>
      <c r="K124" s="61">
        <v>44927</v>
      </c>
      <c r="L124" s="61">
        <v>45017</v>
      </c>
      <c r="M124" s="16" t="s">
        <v>630</v>
      </c>
      <c r="N124" s="16" t="s">
        <v>631</v>
      </c>
      <c r="O124" s="12" t="s">
        <v>632</v>
      </c>
      <c r="P124" s="16" t="s">
        <v>47</v>
      </c>
      <c r="Q124" s="40"/>
      <c r="R124" s="29">
        <v>118.41</v>
      </c>
      <c r="S124" s="39"/>
      <c r="T124" s="39"/>
      <c r="U124" s="38">
        <f t="shared" si="6"/>
        <v>0</v>
      </c>
      <c r="V124" s="39"/>
      <c r="W124" s="39"/>
      <c r="X124" s="39"/>
      <c r="Y124" s="23">
        <f t="shared" si="4"/>
        <v>118.41</v>
      </c>
      <c r="Z124" s="23">
        <f t="shared" si="5"/>
        <v>118.41</v>
      </c>
      <c r="AA124" s="38"/>
      <c r="AB124" s="56">
        <v>1</v>
      </c>
      <c r="AC124" s="38"/>
      <c r="AD124" s="54"/>
    </row>
    <row r="125" ht="46.8" spans="1:30">
      <c r="A125" s="11">
        <v>120</v>
      </c>
      <c r="B125" s="12" t="s">
        <v>29</v>
      </c>
      <c r="C125" s="13" t="s">
        <v>633</v>
      </c>
      <c r="D125" s="12" t="s">
        <v>31</v>
      </c>
      <c r="E125" s="14" t="s">
        <v>173</v>
      </c>
      <c r="F125" s="13" t="s">
        <v>570</v>
      </c>
      <c r="G125" s="16" t="s">
        <v>251</v>
      </c>
      <c r="H125" s="16" t="s">
        <v>42</v>
      </c>
      <c r="I125" s="13" t="s">
        <v>634</v>
      </c>
      <c r="J125" s="29">
        <v>21.6</v>
      </c>
      <c r="K125" s="61">
        <v>44927</v>
      </c>
      <c r="L125" s="61">
        <v>45017</v>
      </c>
      <c r="M125" s="16" t="s">
        <v>635</v>
      </c>
      <c r="N125" s="16" t="s">
        <v>636</v>
      </c>
      <c r="O125" s="12" t="s">
        <v>439</v>
      </c>
      <c r="P125" s="16" t="s">
        <v>47</v>
      </c>
      <c r="Q125" s="40">
        <v>21.6</v>
      </c>
      <c r="R125" s="40"/>
      <c r="S125" s="39"/>
      <c r="T125" s="39"/>
      <c r="U125" s="38">
        <f t="shared" si="6"/>
        <v>0</v>
      </c>
      <c r="V125" s="39"/>
      <c r="W125" s="39"/>
      <c r="X125" s="39"/>
      <c r="Y125" s="23">
        <f t="shared" si="4"/>
        <v>21.6</v>
      </c>
      <c r="Z125" s="23">
        <f t="shared" si="5"/>
        <v>21.6</v>
      </c>
      <c r="AA125" s="38"/>
      <c r="AB125" s="56">
        <v>1</v>
      </c>
      <c r="AC125" s="38"/>
      <c r="AD125" s="54"/>
    </row>
    <row r="126" ht="46.8" spans="1:30">
      <c r="A126" s="11">
        <v>121</v>
      </c>
      <c r="B126" s="12" t="s">
        <v>29</v>
      </c>
      <c r="C126" s="13" t="s">
        <v>637</v>
      </c>
      <c r="D126" s="12" t="s">
        <v>31</v>
      </c>
      <c r="E126" s="14" t="s">
        <v>173</v>
      </c>
      <c r="F126" s="13" t="s">
        <v>570</v>
      </c>
      <c r="G126" s="16" t="s">
        <v>80</v>
      </c>
      <c r="H126" s="16" t="s">
        <v>42</v>
      </c>
      <c r="I126" s="13" t="s">
        <v>638</v>
      </c>
      <c r="J126" s="29">
        <v>60.04</v>
      </c>
      <c r="K126" s="61">
        <v>44927</v>
      </c>
      <c r="L126" s="61">
        <v>45017</v>
      </c>
      <c r="M126" s="16" t="s">
        <v>639</v>
      </c>
      <c r="N126" s="16" t="s">
        <v>640</v>
      </c>
      <c r="O126" s="12" t="s">
        <v>641</v>
      </c>
      <c r="P126" s="16" t="s">
        <v>47</v>
      </c>
      <c r="Q126" s="40"/>
      <c r="R126" s="29">
        <v>60.04</v>
      </c>
      <c r="S126" s="39"/>
      <c r="T126" s="39"/>
      <c r="U126" s="38">
        <f t="shared" si="6"/>
        <v>0</v>
      </c>
      <c r="V126" s="39"/>
      <c r="W126" s="39"/>
      <c r="X126" s="39"/>
      <c r="Y126" s="23">
        <f t="shared" si="4"/>
        <v>60.04</v>
      </c>
      <c r="Z126" s="23">
        <f t="shared" si="5"/>
        <v>60.04</v>
      </c>
      <c r="AA126" s="38"/>
      <c r="AB126" s="56">
        <v>1</v>
      </c>
      <c r="AC126" s="38"/>
      <c r="AD126" s="54"/>
    </row>
    <row r="127" ht="46.8" spans="1:30">
      <c r="A127" s="11">
        <v>122</v>
      </c>
      <c r="B127" s="12" t="s">
        <v>29</v>
      </c>
      <c r="C127" s="13" t="s">
        <v>642</v>
      </c>
      <c r="D127" s="12" t="s">
        <v>31</v>
      </c>
      <c r="E127" s="14" t="s">
        <v>173</v>
      </c>
      <c r="F127" s="13" t="s">
        <v>570</v>
      </c>
      <c r="G127" s="16" t="s">
        <v>245</v>
      </c>
      <c r="H127" s="16" t="s">
        <v>42</v>
      </c>
      <c r="I127" s="13" t="s">
        <v>643</v>
      </c>
      <c r="J127" s="29">
        <v>24.6</v>
      </c>
      <c r="K127" s="61">
        <v>44927</v>
      </c>
      <c r="L127" s="61">
        <v>45017</v>
      </c>
      <c r="M127" s="16" t="s">
        <v>644</v>
      </c>
      <c r="N127" s="16" t="s">
        <v>645</v>
      </c>
      <c r="O127" s="12" t="s">
        <v>646</v>
      </c>
      <c r="P127" s="16" t="s">
        <v>47</v>
      </c>
      <c r="Q127" s="40">
        <v>24.6</v>
      </c>
      <c r="R127" s="40"/>
      <c r="S127" s="39"/>
      <c r="T127" s="39"/>
      <c r="U127" s="38">
        <f t="shared" si="6"/>
        <v>0</v>
      </c>
      <c r="V127" s="39"/>
      <c r="W127" s="39"/>
      <c r="X127" s="39"/>
      <c r="Y127" s="23">
        <f t="shared" si="4"/>
        <v>24.6</v>
      </c>
      <c r="Z127" s="23">
        <f t="shared" si="5"/>
        <v>24.6</v>
      </c>
      <c r="AA127" s="38"/>
      <c r="AB127" s="56">
        <v>1</v>
      </c>
      <c r="AC127" s="38"/>
      <c r="AD127" s="54"/>
    </row>
    <row r="128" ht="46.8" spans="1:30">
      <c r="A128" s="11">
        <v>123</v>
      </c>
      <c r="B128" s="12" t="s">
        <v>29</v>
      </c>
      <c r="C128" s="13" t="s">
        <v>647</v>
      </c>
      <c r="D128" s="12" t="s">
        <v>31</v>
      </c>
      <c r="E128" s="14" t="s">
        <v>173</v>
      </c>
      <c r="F128" s="13" t="s">
        <v>570</v>
      </c>
      <c r="G128" s="16" t="s">
        <v>648</v>
      </c>
      <c r="H128" s="16" t="s">
        <v>42</v>
      </c>
      <c r="I128" s="13" t="s">
        <v>649</v>
      </c>
      <c r="J128" s="29">
        <v>15.25</v>
      </c>
      <c r="K128" s="61">
        <v>44927</v>
      </c>
      <c r="L128" s="61">
        <v>45017</v>
      </c>
      <c r="M128" s="16" t="s">
        <v>650</v>
      </c>
      <c r="N128" s="16" t="s">
        <v>651</v>
      </c>
      <c r="O128" s="12" t="s">
        <v>652</v>
      </c>
      <c r="P128" s="16" t="s">
        <v>47</v>
      </c>
      <c r="Q128" s="40"/>
      <c r="R128" s="29">
        <v>15.25</v>
      </c>
      <c r="S128" s="39"/>
      <c r="T128" s="39"/>
      <c r="U128" s="38">
        <f t="shared" si="6"/>
        <v>0</v>
      </c>
      <c r="V128" s="39"/>
      <c r="W128" s="39"/>
      <c r="X128" s="39"/>
      <c r="Y128" s="23">
        <f t="shared" si="4"/>
        <v>15.25</v>
      </c>
      <c r="Z128" s="23">
        <f t="shared" si="5"/>
        <v>15.25</v>
      </c>
      <c r="AA128" s="38"/>
      <c r="AB128" s="56">
        <v>1</v>
      </c>
      <c r="AC128" s="38"/>
      <c r="AD128" s="54"/>
    </row>
    <row r="129" ht="46.8" spans="1:30">
      <c r="A129" s="11">
        <v>124</v>
      </c>
      <c r="B129" s="12" t="s">
        <v>29</v>
      </c>
      <c r="C129" s="13" t="s">
        <v>653</v>
      </c>
      <c r="D129" s="12" t="s">
        <v>31</v>
      </c>
      <c r="E129" s="14" t="s">
        <v>173</v>
      </c>
      <c r="F129" s="13" t="s">
        <v>570</v>
      </c>
      <c r="G129" s="16" t="s">
        <v>251</v>
      </c>
      <c r="H129" s="16" t="s">
        <v>42</v>
      </c>
      <c r="I129" s="13" t="s">
        <v>654</v>
      </c>
      <c r="J129" s="29">
        <v>35.5</v>
      </c>
      <c r="K129" s="61">
        <v>44927</v>
      </c>
      <c r="L129" s="61">
        <v>45017</v>
      </c>
      <c r="M129" s="16" t="s">
        <v>635</v>
      </c>
      <c r="N129" s="16" t="s">
        <v>636</v>
      </c>
      <c r="O129" s="12" t="s">
        <v>439</v>
      </c>
      <c r="P129" s="16" t="s">
        <v>47</v>
      </c>
      <c r="Q129" s="40">
        <v>35.5</v>
      </c>
      <c r="R129" s="40"/>
      <c r="S129" s="39"/>
      <c r="T129" s="39"/>
      <c r="U129" s="38">
        <f t="shared" si="6"/>
        <v>0</v>
      </c>
      <c r="V129" s="39"/>
      <c r="W129" s="39"/>
      <c r="X129" s="39"/>
      <c r="Y129" s="23">
        <f t="shared" si="4"/>
        <v>35.5</v>
      </c>
      <c r="Z129" s="23">
        <f t="shared" si="5"/>
        <v>35.5</v>
      </c>
      <c r="AA129" s="38"/>
      <c r="AB129" s="56">
        <v>1</v>
      </c>
      <c r="AC129" s="38"/>
      <c r="AD129" s="54"/>
    </row>
    <row r="130" ht="62.4" spans="1:30">
      <c r="A130" s="11">
        <v>125</v>
      </c>
      <c r="B130" s="12" t="s">
        <v>29</v>
      </c>
      <c r="C130" s="13" t="s">
        <v>655</v>
      </c>
      <c r="D130" s="12" t="s">
        <v>31</v>
      </c>
      <c r="E130" s="14" t="s">
        <v>173</v>
      </c>
      <c r="F130" s="13" t="s">
        <v>570</v>
      </c>
      <c r="G130" s="16" t="s">
        <v>461</v>
      </c>
      <c r="H130" s="16" t="s">
        <v>42</v>
      </c>
      <c r="I130" s="13" t="s">
        <v>656</v>
      </c>
      <c r="J130" s="29">
        <v>41.8</v>
      </c>
      <c r="K130" s="61">
        <v>44927</v>
      </c>
      <c r="L130" s="61">
        <v>45017</v>
      </c>
      <c r="M130" s="16" t="s">
        <v>657</v>
      </c>
      <c r="N130" s="16" t="s">
        <v>658</v>
      </c>
      <c r="O130" s="12" t="s">
        <v>659</v>
      </c>
      <c r="P130" s="16" t="s">
        <v>47</v>
      </c>
      <c r="Q130" s="40">
        <v>41.8</v>
      </c>
      <c r="R130" s="40"/>
      <c r="S130" s="39"/>
      <c r="T130" s="39"/>
      <c r="U130" s="38">
        <f t="shared" si="6"/>
        <v>0</v>
      </c>
      <c r="V130" s="39"/>
      <c r="W130" s="39"/>
      <c r="X130" s="39"/>
      <c r="Y130" s="23">
        <f t="shared" si="4"/>
        <v>41.8</v>
      </c>
      <c r="Z130" s="23">
        <f t="shared" si="5"/>
        <v>41.8</v>
      </c>
      <c r="AA130" s="38"/>
      <c r="AB130" s="56">
        <v>1</v>
      </c>
      <c r="AC130" s="38"/>
      <c r="AD130" s="54"/>
    </row>
    <row r="131" ht="62.4" spans="1:30">
      <c r="A131" s="11">
        <v>126</v>
      </c>
      <c r="B131" s="12" t="s">
        <v>29</v>
      </c>
      <c r="C131" s="13" t="s">
        <v>660</v>
      </c>
      <c r="D131" s="12" t="s">
        <v>31</v>
      </c>
      <c r="E131" s="14" t="s">
        <v>173</v>
      </c>
      <c r="F131" s="13" t="s">
        <v>570</v>
      </c>
      <c r="G131" s="16" t="s">
        <v>92</v>
      </c>
      <c r="H131" s="16" t="s">
        <v>42</v>
      </c>
      <c r="I131" s="13" t="s">
        <v>661</v>
      </c>
      <c r="J131" s="29">
        <v>70.32</v>
      </c>
      <c r="K131" s="61">
        <v>44927</v>
      </c>
      <c r="L131" s="61">
        <v>45017</v>
      </c>
      <c r="M131" s="16" t="s">
        <v>662</v>
      </c>
      <c r="N131" s="16" t="s">
        <v>663</v>
      </c>
      <c r="O131" s="12" t="s">
        <v>664</v>
      </c>
      <c r="P131" s="16" t="s">
        <v>47</v>
      </c>
      <c r="Q131" s="40"/>
      <c r="R131" s="29">
        <v>70.32</v>
      </c>
      <c r="S131" s="39"/>
      <c r="T131" s="39"/>
      <c r="U131" s="38">
        <f t="shared" si="6"/>
        <v>0</v>
      </c>
      <c r="V131" s="39"/>
      <c r="W131" s="39"/>
      <c r="X131" s="39"/>
      <c r="Y131" s="23">
        <f t="shared" si="4"/>
        <v>70.32</v>
      </c>
      <c r="Z131" s="23">
        <f t="shared" si="5"/>
        <v>70.32</v>
      </c>
      <c r="AA131" s="38"/>
      <c r="AB131" s="56">
        <v>1</v>
      </c>
      <c r="AC131" s="38"/>
      <c r="AD131" s="54"/>
    </row>
    <row r="132" ht="46.8" spans="1:30">
      <c r="A132" s="11">
        <v>127</v>
      </c>
      <c r="B132" s="12" t="s">
        <v>29</v>
      </c>
      <c r="C132" s="13" t="s">
        <v>665</v>
      </c>
      <c r="D132" s="12" t="s">
        <v>31</v>
      </c>
      <c r="E132" s="14" t="s">
        <v>173</v>
      </c>
      <c r="F132" s="13" t="s">
        <v>570</v>
      </c>
      <c r="G132" s="16" t="s">
        <v>92</v>
      </c>
      <c r="H132" s="16" t="s">
        <v>42</v>
      </c>
      <c r="I132" s="13" t="s">
        <v>666</v>
      </c>
      <c r="J132" s="29">
        <v>23.6</v>
      </c>
      <c r="K132" s="61">
        <v>44927</v>
      </c>
      <c r="L132" s="61">
        <v>45017</v>
      </c>
      <c r="M132" s="16" t="s">
        <v>662</v>
      </c>
      <c r="N132" s="16" t="s">
        <v>663</v>
      </c>
      <c r="O132" s="12" t="s">
        <v>664</v>
      </c>
      <c r="P132" s="16" t="s">
        <v>47</v>
      </c>
      <c r="Q132" s="40"/>
      <c r="R132" s="40">
        <v>22.26</v>
      </c>
      <c r="S132" s="39"/>
      <c r="T132" s="39"/>
      <c r="U132" s="38">
        <f t="shared" si="6"/>
        <v>1.34</v>
      </c>
      <c r="V132" s="39"/>
      <c r="W132" s="39"/>
      <c r="X132" s="39"/>
      <c r="Y132" s="23">
        <f t="shared" si="4"/>
        <v>23.6</v>
      </c>
      <c r="Z132" s="23">
        <f t="shared" si="5"/>
        <v>22.26</v>
      </c>
      <c r="AA132" s="38">
        <v>1.34</v>
      </c>
      <c r="AB132" s="53">
        <v>1</v>
      </c>
      <c r="AC132" s="55">
        <f>AA132/(U132+V132+W132+X132)</f>
        <v>1</v>
      </c>
      <c r="AD132" s="54"/>
    </row>
    <row r="133" ht="46.8" spans="1:30">
      <c r="A133" s="11">
        <v>128</v>
      </c>
      <c r="B133" s="12" t="s">
        <v>29</v>
      </c>
      <c r="C133" s="13" t="s">
        <v>667</v>
      </c>
      <c r="D133" s="12" t="s">
        <v>31</v>
      </c>
      <c r="E133" s="14" t="s">
        <v>173</v>
      </c>
      <c r="F133" s="13" t="s">
        <v>570</v>
      </c>
      <c r="G133" s="16" t="s">
        <v>92</v>
      </c>
      <c r="H133" s="16" t="s">
        <v>42</v>
      </c>
      <c r="I133" s="13" t="s">
        <v>668</v>
      </c>
      <c r="J133" s="29">
        <v>121.07</v>
      </c>
      <c r="K133" s="61">
        <v>44927</v>
      </c>
      <c r="L133" s="61">
        <v>45017</v>
      </c>
      <c r="M133" s="16" t="s">
        <v>662</v>
      </c>
      <c r="N133" s="16" t="s">
        <v>669</v>
      </c>
      <c r="O133" s="12" t="s">
        <v>670</v>
      </c>
      <c r="P133" s="16" t="s">
        <v>47</v>
      </c>
      <c r="Q133" s="40"/>
      <c r="R133" s="40">
        <v>119.33</v>
      </c>
      <c r="S133" s="39"/>
      <c r="T133" s="39"/>
      <c r="U133" s="38">
        <f t="shared" si="6"/>
        <v>1.73999999999999</v>
      </c>
      <c r="V133" s="39"/>
      <c r="W133" s="39"/>
      <c r="X133" s="39"/>
      <c r="Y133" s="23">
        <f t="shared" si="4"/>
        <v>121.07</v>
      </c>
      <c r="Z133" s="23">
        <f t="shared" si="5"/>
        <v>119.33</v>
      </c>
      <c r="AA133" s="38">
        <v>1.73999999999999</v>
      </c>
      <c r="AB133" s="53">
        <v>1</v>
      </c>
      <c r="AC133" s="55">
        <f>AA133/(U133+V133+W133+X133)</f>
        <v>1</v>
      </c>
      <c r="AD133" s="54"/>
    </row>
    <row r="134" ht="46.8" spans="1:30">
      <c r="A134" s="11">
        <v>129</v>
      </c>
      <c r="B134" s="12" t="s">
        <v>29</v>
      </c>
      <c r="C134" s="13" t="s">
        <v>671</v>
      </c>
      <c r="D134" s="12" t="s">
        <v>31</v>
      </c>
      <c r="E134" s="14" t="s">
        <v>173</v>
      </c>
      <c r="F134" s="13" t="s">
        <v>570</v>
      </c>
      <c r="G134" s="16" t="s">
        <v>441</v>
      </c>
      <c r="H134" s="16" t="s">
        <v>42</v>
      </c>
      <c r="I134" s="13" t="s">
        <v>672</v>
      </c>
      <c r="J134" s="29">
        <v>29.3</v>
      </c>
      <c r="K134" s="61">
        <v>44927</v>
      </c>
      <c r="L134" s="61">
        <v>45017</v>
      </c>
      <c r="M134" s="16" t="s">
        <v>587</v>
      </c>
      <c r="N134" s="16" t="s">
        <v>588</v>
      </c>
      <c r="O134" s="12" t="s">
        <v>589</v>
      </c>
      <c r="P134" s="16" t="s">
        <v>47</v>
      </c>
      <c r="Q134" s="40">
        <v>29.3</v>
      </c>
      <c r="R134" s="40"/>
      <c r="S134" s="39"/>
      <c r="T134" s="39"/>
      <c r="U134" s="38">
        <f t="shared" si="6"/>
        <v>0</v>
      </c>
      <c r="V134" s="39"/>
      <c r="W134" s="39"/>
      <c r="X134" s="39"/>
      <c r="Y134" s="23">
        <f t="shared" si="4"/>
        <v>29.3</v>
      </c>
      <c r="Z134" s="23">
        <f t="shared" si="5"/>
        <v>29.3</v>
      </c>
      <c r="AA134" s="38"/>
      <c r="AB134" s="56">
        <v>1</v>
      </c>
      <c r="AC134" s="38"/>
      <c r="AD134" s="54"/>
    </row>
    <row r="135" ht="46.8" spans="1:30">
      <c r="A135" s="11">
        <v>130</v>
      </c>
      <c r="B135" s="12" t="s">
        <v>29</v>
      </c>
      <c r="C135" s="13" t="s">
        <v>673</v>
      </c>
      <c r="D135" s="12" t="s">
        <v>31</v>
      </c>
      <c r="E135" s="14" t="s">
        <v>173</v>
      </c>
      <c r="F135" s="13" t="s">
        <v>570</v>
      </c>
      <c r="G135" s="16" t="s">
        <v>273</v>
      </c>
      <c r="H135" s="16" t="s">
        <v>42</v>
      </c>
      <c r="I135" s="13" t="s">
        <v>674</v>
      </c>
      <c r="J135" s="29">
        <v>3.88</v>
      </c>
      <c r="K135" s="61">
        <v>44927</v>
      </c>
      <c r="L135" s="61">
        <v>45017</v>
      </c>
      <c r="M135" s="16" t="s">
        <v>583</v>
      </c>
      <c r="N135" s="16" t="s">
        <v>584</v>
      </c>
      <c r="O135" s="12" t="s">
        <v>454</v>
      </c>
      <c r="P135" s="16" t="s">
        <v>47</v>
      </c>
      <c r="Q135" s="40">
        <v>3.88</v>
      </c>
      <c r="R135" s="40"/>
      <c r="S135" s="39"/>
      <c r="T135" s="39"/>
      <c r="U135" s="38">
        <f t="shared" si="6"/>
        <v>0</v>
      </c>
      <c r="V135" s="39"/>
      <c r="W135" s="39"/>
      <c r="X135" s="39"/>
      <c r="Y135" s="23">
        <f t="shared" ref="Y135:Y198" si="7">SUM(Q135:X135)</f>
        <v>3.88</v>
      </c>
      <c r="Z135" s="23">
        <f t="shared" ref="Z135:Z198" si="8">Q135+R135+S135+T135</f>
        <v>3.88</v>
      </c>
      <c r="AA135" s="38"/>
      <c r="AB135" s="56">
        <v>1</v>
      </c>
      <c r="AC135" s="38"/>
      <c r="AD135" s="54"/>
    </row>
    <row r="136" ht="46.8" spans="1:30">
      <c r="A136" s="11">
        <v>131</v>
      </c>
      <c r="B136" s="12" t="s">
        <v>29</v>
      </c>
      <c r="C136" s="13" t="s">
        <v>675</v>
      </c>
      <c r="D136" s="12" t="s">
        <v>31</v>
      </c>
      <c r="E136" s="14" t="s">
        <v>173</v>
      </c>
      <c r="F136" s="13" t="s">
        <v>570</v>
      </c>
      <c r="G136" s="16" t="s">
        <v>676</v>
      </c>
      <c r="H136" s="16" t="s">
        <v>42</v>
      </c>
      <c r="I136" s="13" t="s">
        <v>677</v>
      </c>
      <c r="J136" s="29">
        <v>7.45</v>
      </c>
      <c r="K136" s="61">
        <v>44927</v>
      </c>
      <c r="L136" s="61">
        <v>45017</v>
      </c>
      <c r="M136" s="16" t="s">
        <v>678</v>
      </c>
      <c r="N136" s="16" t="s">
        <v>679</v>
      </c>
      <c r="O136" s="12" t="s">
        <v>680</v>
      </c>
      <c r="P136" s="16" t="s">
        <v>47</v>
      </c>
      <c r="Q136" s="40">
        <v>7.45</v>
      </c>
      <c r="R136" s="40"/>
      <c r="S136" s="39"/>
      <c r="T136" s="39"/>
      <c r="U136" s="38">
        <f t="shared" ref="U136:U199" si="9">J136-Z136</f>
        <v>0</v>
      </c>
      <c r="V136" s="39"/>
      <c r="W136" s="39"/>
      <c r="X136" s="39"/>
      <c r="Y136" s="23">
        <f t="shared" si="7"/>
        <v>7.45</v>
      </c>
      <c r="Z136" s="23">
        <f t="shared" si="8"/>
        <v>7.45</v>
      </c>
      <c r="AA136" s="38"/>
      <c r="AB136" s="56">
        <v>1</v>
      </c>
      <c r="AC136" s="38"/>
      <c r="AD136" s="54"/>
    </row>
    <row r="137" ht="46.8" spans="1:30">
      <c r="A137" s="11">
        <v>132</v>
      </c>
      <c r="B137" s="12" t="s">
        <v>29</v>
      </c>
      <c r="C137" s="13" t="s">
        <v>681</v>
      </c>
      <c r="D137" s="12" t="s">
        <v>31</v>
      </c>
      <c r="E137" s="14" t="s">
        <v>173</v>
      </c>
      <c r="F137" s="13" t="s">
        <v>570</v>
      </c>
      <c r="G137" s="16" t="s">
        <v>682</v>
      </c>
      <c r="H137" s="16" t="s">
        <v>42</v>
      </c>
      <c r="I137" s="13" t="s">
        <v>683</v>
      </c>
      <c r="J137" s="29">
        <v>18.36</v>
      </c>
      <c r="K137" s="61">
        <v>44927</v>
      </c>
      <c r="L137" s="61">
        <v>45017</v>
      </c>
      <c r="M137" s="16" t="s">
        <v>650</v>
      </c>
      <c r="N137" s="16" t="s">
        <v>684</v>
      </c>
      <c r="O137" s="12" t="s">
        <v>685</v>
      </c>
      <c r="P137" s="16" t="s">
        <v>47</v>
      </c>
      <c r="Q137" s="40"/>
      <c r="R137" s="29">
        <v>18.36</v>
      </c>
      <c r="S137" s="39"/>
      <c r="T137" s="39"/>
      <c r="U137" s="38">
        <f t="shared" si="9"/>
        <v>0</v>
      </c>
      <c r="V137" s="39"/>
      <c r="W137" s="39"/>
      <c r="X137" s="39"/>
      <c r="Y137" s="23">
        <f t="shared" si="7"/>
        <v>18.36</v>
      </c>
      <c r="Z137" s="23">
        <f t="shared" si="8"/>
        <v>18.36</v>
      </c>
      <c r="AA137" s="38"/>
      <c r="AB137" s="56">
        <v>1</v>
      </c>
      <c r="AC137" s="38"/>
      <c r="AD137" s="54"/>
    </row>
    <row r="138" ht="46.8" spans="1:30">
      <c r="A138" s="11">
        <v>133</v>
      </c>
      <c r="B138" s="12" t="s">
        <v>29</v>
      </c>
      <c r="C138" s="13" t="s">
        <v>686</v>
      </c>
      <c r="D138" s="12" t="s">
        <v>31</v>
      </c>
      <c r="E138" s="14" t="s">
        <v>173</v>
      </c>
      <c r="F138" s="13" t="s">
        <v>570</v>
      </c>
      <c r="G138" s="16" t="s">
        <v>180</v>
      </c>
      <c r="H138" s="16" t="s">
        <v>42</v>
      </c>
      <c r="I138" s="13" t="s">
        <v>687</v>
      </c>
      <c r="J138" s="29">
        <v>25.2</v>
      </c>
      <c r="K138" s="61">
        <v>44927</v>
      </c>
      <c r="L138" s="61">
        <v>45017</v>
      </c>
      <c r="M138" s="16" t="s">
        <v>688</v>
      </c>
      <c r="N138" s="16" t="s">
        <v>689</v>
      </c>
      <c r="O138" s="12" t="s">
        <v>690</v>
      </c>
      <c r="P138" s="16" t="s">
        <v>47</v>
      </c>
      <c r="Q138" s="40">
        <v>25.2</v>
      </c>
      <c r="R138" s="40"/>
      <c r="S138" s="39"/>
      <c r="T138" s="39"/>
      <c r="U138" s="38">
        <f t="shared" si="9"/>
        <v>0</v>
      </c>
      <c r="V138" s="39"/>
      <c r="W138" s="39"/>
      <c r="X138" s="39"/>
      <c r="Y138" s="23">
        <f t="shared" si="7"/>
        <v>25.2</v>
      </c>
      <c r="Z138" s="23">
        <f t="shared" si="8"/>
        <v>25.2</v>
      </c>
      <c r="AA138" s="38"/>
      <c r="AB138" s="56">
        <v>1</v>
      </c>
      <c r="AC138" s="38"/>
      <c r="AD138" s="54"/>
    </row>
    <row r="139" ht="46.8" spans="1:30">
      <c r="A139" s="11">
        <v>134</v>
      </c>
      <c r="B139" s="12" t="s">
        <v>29</v>
      </c>
      <c r="C139" s="13" t="s">
        <v>691</v>
      </c>
      <c r="D139" s="12" t="s">
        <v>31</v>
      </c>
      <c r="E139" s="14" t="s">
        <v>173</v>
      </c>
      <c r="F139" s="13" t="s">
        <v>570</v>
      </c>
      <c r="G139" s="16" t="s">
        <v>421</v>
      </c>
      <c r="H139" s="16" t="s">
        <v>42</v>
      </c>
      <c r="I139" s="13" t="s">
        <v>692</v>
      </c>
      <c r="J139" s="29">
        <v>19.9</v>
      </c>
      <c r="K139" s="61">
        <v>44927</v>
      </c>
      <c r="L139" s="61">
        <v>45017</v>
      </c>
      <c r="M139" s="16" t="s">
        <v>693</v>
      </c>
      <c r="N139" s="16" t="s">
        <v>694</v>
      </c>
      <c r="O139" s="12" t="s">
        <v>695</v>
      </c>
      <c r="P139" s="16" t="s">
        <v>47</v>
      </c>
      <c r="Q139" s="40">
        <v>19.9</v>
      </c>
      <c r="R139" s="40"/>
      <c r="S139" s="39"/>
      <c r="T139" s="39"/>
      <c r="U139" s="38">
        <f t="shared" si="9"/>
        <v>0</v>
      </c>
      <c r="V139" s="39"/>
      <c r="W139" s="39"/>
      <c r="X139" s="39"/>
      <c r="Y139" s="23">
        <f t="shared" si="7"/>
        <v>19.9</v>
      </c>
      <c r="Z139" s="23">
        <f t="shared" si="8"/>
        <v>19.9</v>
      </c>
      <c r="AA139" s="38"/>
      <c r="AB139" s="56">
        <v>1</v>
      </c>
      <c r="AC139" s="38"/>
      <c r="AD139" s="54"/>
    </row>
    <row r="140" ht="46.8" spans="1:30">
      <c r="A140" s="11">
        <v>135</v>
      </c>
      <c r="B140" s="12" t="s">
        <v>29</v>
      </c>
      <c r="C140" s="13" t="s">
        <v>696</v>
      </c>
      <c r="D140" s="12" t="s">
        <v>31</v>
      </c>
      <c r="E140" s="14" t="s">
        <v>173</v>
      </c>
      <c r="F140" s="13" t="s">
        <v>570</v>
      </c>
      <c r="G140" s="16" t="s">
        <v>697</v>
      </c>
      <c r="H140" s="16" t="s">
        <v>42</v>
      </c>
      <c r="I140" s="13" t="s">
        <v>698</v>
      </c>
      <c r="J140" s="29">
        <v>22.6</v>
      </c>
      <c r="K140" s="61">
        <v>44927</v>
      </c>
      <c r="L140" s="61">
        <v>45017</v>
      </c>
      <c r="M140" s="16" t="s">
        <v>699</v>
      </c>
      <c r="N140" s="16" t="s">
        <v>700</v>
      </c>
      <c r="O140" s="12" t="s">
        <v>701</v>
      </c>
      <c r="P140" s="16" t="s">
        <v>47</v>
      </c>
      <c r="Q140" s="40">
        <v>22.6</v>
      </c>
      <c r="R140" s="40"/>
      <c r="S140" s="39"/>
      <c r="T140" s="39"/>
      <c r="U140" s="38">
        <f t="shared" si="9"/>
        <v>0</v>
      </c>
      <c r="V140" s="39"/>
      <c r="W140" s="39"/>
      <c r="X140" s="39"/>
      <c r="Y140" s="23">
        <f t="shared" si="7"/>
        <v>22.6</v>
      </c>
      <c r="Z140" s="23">
        <f t="shared" si="8"/>
        <v>22.6</v>
      </c>
      <c r="AA140" s="38"/>
      <c r="AB140" s="56">
        <v>1</v>
      </c>
      <c r="AC140" s="38"/>
      <c r="AD140" s="54"/>
    </row>
    <row r="141" ht="46.8" spans="1:30">
      <c r="A141" s="11">
        <v>136</v>
      </c>
      <c r="B141" s="12" t="s">
        <v>29</v>
      </c>
      <c r="C141" s="13" t="s">
        <v>702</v>
      </c>
      <c r="D141" s="12" t="s">
        <v>31</v>
      </c>
      <c r="E141" s="14" t="s">
        <v>173</v>
      </c>
      <c r="F141" s="13" t="s">
        <v>570</v>
      </c>
      <c r="G141" s="16" t="s">
        <v>703</v>
      </c>
      <c r="H141" s="16" t="s">
        <v>42</v>
      </c>
      <c r="I141" s="13" t="s">
        <v>704</v>
      </c>
      <c r="J141" s="29">
        <v>40.6</v>
      </c>
      <c r="K141" s="61">
        <v>44927</v>
      </c>
      <c r="L141" s="61">
        <v>45017</v>
      </c>
      <c r="M141" s="16" t="s">
        <v>705</v>
      </c>
      <c r="N141" s="16" t="s">
        <v>706</v>
      </c>
      <c r="O141" s="12" t="s">
        <v>328</v>
      </c>
      <c r="P141" s="16" t="s">
        <v>47</v>
      </c>
      <c r="Q141" s="40">
        <v>40.6</v>
      </c>
      <c r="R141" s="40"/>
      <c r="S141" s="39"/>
      <c r="T141" s="39"/>
      <c r="U141" s="38">
        <f t="shared" si="9"/>
        <v>0</v>
      </c>
      <c r="V141" s="39"/>
      <c r="W141" s="39"/>
      <c r="X141" s="39"/>
      <c r="Y141" s="23">
        <f t="shared" si="7"/>
        <v>40.6</v>
      </c>
      <c r="Z141" s="23">
        <f t="shared" si="8"/>
        <v>40.6</v>
      </c>
      <c r="AA141" s="38"/>
      <c r="AB141" s="56">
        <v>1</v>
      </c>
      <c r="AC141" s="38"/>
      <c r="AD141" s="54"/>
    </row>
    <row r="142" ht="46.8" spans="1:30">
      <c r="A142" s="11">
        <v>137</v>
      </c>
      <c r="B142" s="12" t="s">
        <v>29</v>
      </c>
      <c r="C142" s="13" t="s">
        <v>707</v>
      </c>
      <c r="D142" s="12" t="s">
        <v>31</v>
      </c>
      <c r="E142" s="14" t="s">
        <v>173</v>
      </c>
      <c r="F142" s="13" t="s">
        <v>570</v>
      </c>
      <c r="G142" s="16" t="s">
        <v>703</v>
      </c>
      <c r="H142" s="16" t="s">
        <v>42</v>
      </c>
      <c r="I142" s="13" t="s">
        <v>708</v>
      </c>
      <c r="J142" s="29">
        <v>4.58</v>
      </c>
      <c r="K142" s="61">
        <v>44927</v>
      </c>
      <c r="L142" s="61">
        <v>45017</v>
      </c>
      <c r="M142" s="16" t="s">
        <v>705</v>
      </c>
      <c r="N142" s="16" t="s">
        <v>706</v>
      </c>
      <c r="O142" s="12" t="s">
        <v>328</v>
      </c>
      <c r="P142" s="16" t="s">
        <v>47</v>
      </c>
      <c r="Q142" s="40">
        <v>4.58</v>
      </c>
      <c r="R142" s="40"/>
      <c r="S142" s="39"/>
      <c r="T142" s="39"/>
      <c r="U142" s="38">
        <f t="shared" si="9"/>
        <v>0</v>
      </c>
      <c r="V142" s="39"/>
      <c r="W142" s="39"/>
      <c r="X142" s="39"/>
      <c r="Y142" s="23">
        <f t="shared" si="7"/>
        <v>4.58</v>
      </c>
      <c r="Z142" s="23">
        <f t="shared" si="8"/>
        <v>4.58</v>
      </c>
      <c r="AA142" s="38"/>
      <c r="AB142" s="56">
        <v>1</v>
      </c>
      <c r="AC142" s="38"/>
      <c r="AD142" s="54"/>
    </row>
    <row r="143" ht="46.8" spans="1:30">
      <c r="A143" s="11">
        <v>138</v>
      </c>
      <c r="B143" s="12" t="s">
        <v>29</v>
      </c>
      <c r="C143" s="13" t="s">
        <v>709</v>
      </c>
      <c r="D143" s="12" t="s">
        <v>31</v>
      </c>
      <c r="E143" s="14" t="s">
        <v>173</v>
      </c>
      <c r="F143" s="13" t="s">
        <v>570</v>
      </c>
      <c r="G143" s="16" t="s">
        <v>299</v>
      </c>
      <c r="H143" s="16" t="s">
        <v>42</v>
      </c>
      <c r="I143" s="13" t="s">
        <v>710</v>
      </c>
      <c r="J143" s="29">
        <v>3.4</v>
      </c>
      <c r="K143" s="61">
        <v>44927</v>
      </c>
      <c r="L143" s="61">
        <v>45017</v>
      </c>
      <c r="M143" s="16" t="s">
        <v>711</v>
      </c>
      <c r="N143" s="16" t="s">
        <v>712</v>
      </c>
      <c r="O143" s="12" t="s">
        <v>276</v>
      </c>
      <c r="P143" s="16" t="s">
        <v>47</v>
      </c>
      <c r="Q143" s="40">
        <v>3.4</v>
      </c>
      <c r="R143" s="40"/>
      <c r="S143" s="39"/>
      <c r="T143" s="39"/>
      <c r="U143" s="38">
        <f t="shared" si="9"/>
        <v>0</v>
      </c>
      <c r="V143" s="39"/>
      <c r="W143" s="39"/>
      <c r="X143" s="39"/>
      <c r="Y143" s="23">
        <f t="shared" si="7"/>
        <v>3.4</v>
      </c>
      <c r="Z143" s="23">
        <f t="shared" si="8"/>
        <v>3.4</v>
      </c>
      <c r="AA143" s="38"/>
      <c r="AB143" s="56">
        <v>1</v>
      </c>
      <c r="AC143" s="38"/>
      <c r="AD143" s="54"/>
    </row>
    <row r="144" ht="46.8" spans="1:30">
      <c r="A144" s="11">
        <v>139</v>
      </c>
      <c r="B144" s="12" t="s">
        <v>29</v>
      </c>
      <c r="C144" s="13" t="s">
        <v>713</v>
      </c>
      <c r="D144" s="12" t="s">
        <v>31</v>
      </c>
      <c r="E144" s="14" t="s">
        <v>173</v>
      </c>
      <c r="F144" s="13" t="s">
        <v>570</v>
      </c>
      <c r="G144" s="16" t="s">
        <v>714</v>
      </c>
      <c r="H144" s="16" t="s">
        <v>42</v>
      </c>
      <c r="I144" s="13" t="s">
        <v>715</v>
      </c>
      <c r="J144" s="29">
        <v>29.46</v>
      </c>
      <c r="K144" s="61">
        <v>44927</v>
      </c>
      <c r="L144" s="61">
        <v>45017</v>
      </c>
      <c r="M144" s="16" t="s">
        <v>597</v>
      </c>
      <c r="N144" s="16" t="s">
        <v>716</v>
      </c>
      <c r="O144" s="12" t="s">
        <v>717</v>
      </c>
      <c r="P144" s="16" t="s">
        <v>47</v>
      </c>
      <c r="Q144" s="40"/>
      <c r="R144" s="29">
        <v>29.46</v>
      </c>
      <c r="S144" s="39"/>
      <c r="T144" s="39"/>
      <c r="U144" s="38">
        <f t="shared" si="9"/>
        <v>0</v>
      </c>
      <c r="V144" s="39"/>
      <c r="W144" s="39"/>
      <c r="X144" s="39"/>
      <c r="Y144" s="23">
        <f t="shared" si="7"/>
        <v>29.46</v>
      </c>
      <c r="Z144" s="23">
        <f t="shared" si="8"/>
        <v>29.46</v>
      </c>
      <c r="AA144" s="38"/>
      <c r="AB144" s="56">
        <v>1</v>
      </c>
      <c r="AC144" s="38"/>
      <c r="AD144" s="54"/>
    </row>
    <row r="145" ht="46.8" spans="1:30">
      <c r="A145" s="11">
        <v>140</v>
      </c>
      <c r="B145" s="12" t="s">
        <v>29</v>
      </c>
      <c r="C145" s="13" t="s">
        <v>718</v>
      </c>
      <c r="D145" s="12" t="s">
        <v>31</v>
      </c>
      <c r="E145" s="14" t="s">
        <v>173</v>
      </c>
      <c r="F145" s="13" t="s">
        <v>570</v>
      </c>
      <c r="G145" s="16" t="s">
        <v>216</v>
      </c>
      <c r="H145" s="16" t="s">
        <v>42</v>
      </c>
      <c r="I145" s="13" t="s">
        <v>719</v>
      </c>
      <c r="J145" s="29">
        <v>35</v>
      </c>
      <c r="K145" s="61">
        <v>44927</v>
      </c>
      <c r="L145" s="61">
        <v>45017</v>
      </c>
      <c r="M145" s="16" t="s">
        <v>720</v>
      </c>
      <c r="N145" s="16" t="s">
        <v>721</v>
      </c>
      <c r="O145" s="12" t="s">
        <v>339</v>
      </c>
      <c r="P145" s="16" t="s">
        <v>47</v>
      </c>
      <c r="Q145" s="40"/>
      <c r="R145" s="40">
        <v>28.37</v>
      </c>
      <c r="S145" s="39"/>
      <c r="T145" s="39"/>
      <c r="U145" s="38">
        <f t="shared" si="9"/>
        <v>6.63</v>
      </c>
      <c r="V145" s="39"/>
      <c r="W145" s="39"/>
      <c r="X145" s="39"/>
      <c r="Y145" s="23">
        <f t="shared" si="7"/>
        <v>35</v>
      </c>
      <c r="Z145" s="23">
        <f t="shared" si="8"/>
        <v>28.37</v>
      </c>
      <c r="AA145" s="38">
        <v>6.63</v>
      </c>
      <c r="AB145" s="53">
        <v>1</v>
      </c>
      <c r="AC145" s="55">
        <f>AA145/(U145+V145+W145+X145)</f>
        <v>1</v>
      </c>
      <c r="AD145" s="54"/>
    </row>
    <row r="146" ht="46.8" spans="1:30">
      <c r="A146" s="11">
        <v>141</v>
      </c>
      <c r="B146" s="12" t="s">
        <v>29</v>
      </c>
      <c r="C146" s="13" t="s">
        <v>722</v>
      </c>
      <c r="D146" s="12" t="s">
        <v>31</v>
      </c>
      <c r="E146" s="14" t="s">
        <v>173</v>
      </c>
      <c r="F146" s="13" t="s">
        <v>570</v>
      </c>
      <c r="G146" s="16" t="s">
        <v>723</v>
      </c>
      <c r="H146" s="16" t="s">
        <v>42</v>
      </c>
      <c r="I146" s="13" t="s">
        <v>719</v>
      </c>
      <c r="J146" s="29">
        <v>173.12</v>
      </c>
      <c r="K146" s="61">
        <v>44927</v>
      </c>
      <c r="L146" s="61">
        <v>45017</v>
      </c>
      <c r="M146" s="16" t="s">
        <v>724</v>
      </c>
      <c r="N146" s="16" t="s">
        <v>725</v>
      </c>
      <c r="O146" s="12" t="s">
        <v>454</v>
      </c>
      <c r="P146" s="16" t="s">
        <v>47</v>
      </c>
      <c r="Q146" s="23">
        <v>168.87</v>
      </c>
      <c r="R146" s="23"/>
      <c r="S146" s="39"/>
      <c r="T146" s="39"/>
      <c r="U146" s="38">
        <f t="shared" si="9"/>
        <v>4.25</v>
      </c>
      <c r="V146" s="39"/>
      <c r="W146" s="39"/>
      <c r="X146" s="39"/>
      <c r="Y146" s="23">
        <f t="shared" si="7"/>
        <v>173.12</v>
      </c>
      <c r="Z146" s="23">
        <f t="shared" si="8"/>
        <v>168.87</v>
      </c>
      <c r="AA146" s="38">
        <v>4.25</v>
      </c>
      <c r="AB146" s="53">
        <v>1</v>
      </c>
      <c r="AC146" s="55">
        <f>AA146/(U146+V146+W146+X146)</f>
        <v>1</v>
      </c>
      <c r="AD146" s="54"/>
    </row>
    <row r="147" ht="46.8" spans="1:30">
      <c r="A147" s="11">
        <v>142</v>
      </c>
      <c r="B147" s="18" t="s">
        <v>29</v>
      </c>
      <c r="C147" s="16" t="s">
        <v>726</v>
      </c>
      <c r="D147" s="12" t="s">
        <v>31</v>
      </c>
      <c r="E147" s="20" t="s">
        <v>727</v>
      </c>
      <c r="F147" s="16" t="s">
        <v>553</v>
      </c>
      <c r="G147" s="16" t="s">
        <v>728</v>
      </c>
      <c r="H147" s="16" t="s">
        <v>42</v>
      </c>
      <c r="I147" s="16" t="s">
        <v>729</v>
      </c>
      <c r="J147" s="27">
        <v>138</v>
      </c>
      <c r="K147" s="61">
        <v>44927</v>
      </c>
      <c r="L147" s="61">
        <v>45231</v>
      </c>
      <c r="M147" s="16" t="s">
        <v>730</v>
      </c>
      <c r="N147" s="16" t="s">
        <v>731</v>
      </c>
      <c r="O147" s="18" t="s">
        <v>732</v>
      </c>
      <c r="P147" s="16" t="s">
        <v>47</v>
      </c>
      <c r="Q147" s="41">
        <v>113.6</v>
      </c>
      <c r="R147" s="35"/>
      <c r="S147" s="36"/>
      <c r="T147" s="36"/>
      <c r="U147" s="38">
        <f t="shared" si="9"/>
        <v>24.4</v>
      </c>
      <c r="V147" s="36"/>
      <c r="W147" s="36"/>
      <c r="X147" s="36"/>
      <c r="Y147" s="23">
        <f t="shared" si="7"/>
        <v>138</v>
      </c>
      <c r="Z147" s="23">
        <f t="shared" si="8"/>
        <v>113.6</v>
      </c>
      <c r="AA147" s="35">
        <v>24.4</v>
      </c>
      <c r="AB147" s="53">
        <v>1</v>
      </c>
      <c r="AC147" s="55">
        <f>AA147/(U147+V147+W147+X147)</f>
        <v>1</v>
      </c>
      <c r="AD147" s="54"/>
    </row>
    <row r="148" ht="46.8" spans="1:30">
      <c r="A148" s="11">
        <v>143</v>
      </c>
      <c r="B148" s="18" t="s">
        <v>29</v>
      </c>
      <c r="C148" s="16" t="s">
        <v>733</v>
      </c>
      <c r="D148" s="12" t="s">
        <v>31</v>
      </c>
      <c r="E148" s="63" t="s">
        <v>727</v>
      </c>
      <c r="F148" s="16" t="s">
        <v>553</v>
      </c>
      <c r="G148" s="16" t="s">
        <v>728</v>
      </c>
      <c r="H148" s="16" t="s">
        <v>543</v>
      </c>
      <c r="I148" s="16" t="s">
        <v>734</v>
      </c>
      <c r="J148" s="27">
        <v>55</v>
      </c>
      <c r="K148" s="61">
        <v>44927</v>
      </c>
      <c r="L148" s="61">
        <v>45231</v>
      </c>
      <c r="M148" s="16" t="s">
        <v>735</v>
      </c>
      <c r="N148" s="16" t="s">
        <v>736</v>
      </c>
      <c r="O148" s="16" t="s">
        <v>737</v>
      </c>
      <c r="P148" s="16" t="s">
        <v>39</v>
      </c>
      <c r="Q148" s="41">
        <v>55</v>
      </c>
      <c r="R148" s="35"/>
      <c r="S148" s="36"/>
      <c r="T148" s="36"/>
      <c r="U148" s="38">
        <f t="shared" si="9"/>
        <v>0</v>
      </c>
      <c r="V148" s="36"/>
      <c r="W148" s="36"/>
      <c r="X148" s="36"/>
      <c r="Y148" s="23">
        <f t="shared" si="7"/>
        <v>55</v>
      </c>
      <c r="Z148" s="23">
        <f t="shared" si="8"/>
        <v>55</v>
      </c>
      <c r="AA148" s="35"/>
      <c r="AB148" s="56">
        <v>1</v>
      </c>
      <c r="AC148" s="38"/>
      <c r="AD148" s="54"/>
    </row>
    <row r="149" ht="46.8" spans="1:30">
      <c r="A149" s="11">
        <v>144</v>
      </c>
      <c r="B149" s="18" t="s">
        <v>29</v>
      </c>
      <c r="C149" s="16" t="s">
        <v>738</v>
      </c>
      <c r="D149" s="12" t="s">
        <v>31</v>
      </c>
      <c r="E149" s="16" t="s">
        <v>158</v>
      </c>
      <c r="F149" s="16" t="s">
        <v>553</v>
      </c>
      <c r="G149" s="16" t="s">
        <v>728</v>
      </c>
      <c r="H149" s="16" t="s">
        <v>34</v>
      </c>
      <c r="I149" s="16" t="s">
        <v>739</v>
      </c>
      <c r="J149" s="21">
        <v>10</v>
      </c>
      <c r="K149" s="61">
        <v>44927</v>
      </c>
      <c r="L149" s="61">
        <v>45231</v>
      </c>
      <c r="M149" s="16" t="s">
        <v>740</v>
      </c>
      <c r="N149" s="16" t="s">
        <v>741</v>
      </c>
      <c r="O149" s="16" t="s">
        <v>741</v>
      </c>
      <c r="P149" s="16" t="s">
        <v>39</v>
      </c>
      <c r="Q149" s="35">
        <v>10</v>
      </c>
      <c r="R149" s="35"/>
      <c r="S149" s="36"/>
      <c r="T149" s="36"/>
      <c r="U149" s="38">
        <f t="shared" si="9"/>
        <v>0</v>
      </c>
      <c r="V149" s="36"/>
      <c r="W149" s="36"/>
      <c r="X149" s="36"/>
      <c r="Y149" s="23">
        <f t="shared" si="7"/>
        <v>10</v>
      </c>
      <c r="Z149" s="23">
        <f t="shared" si="8"/>
        <v>10</v>
      </c>
      <c r="AA149" s="35"/>
      <c r="AB149" s="56">
        <v>1</v>
      </c>
      <c r="AC149" s="38"/>
      <c r="AD149" s="54"/>
    </row>
    <row r="150" ht="46.8" spans="1:30">
      <c r="A150" s="11">
        <v>145</v>
      </c>
      <c r="B150" s="18" t="s">
        <v>29</v>
      </c>
      <c r="C150" s="16" t="s">
        <v>742</v>
      </c>
      <c r="D150" s="12" t="s">
        <v>31</v>
      </c>
      <c r="E150" s="63" t="s">
        <v>553</v>
      </c>
      <c r="F150" s="16" t="s">
        <v>553</v>
      </c>
      <c r="G150" s="16" t="s">
        <v>41</v>
      </c>
      <c r="H150" s="16" t="s">
        <v>42</v>
      </c>
      <c r="I150" s="16" t="s">
        <v>743</v>
      </c>
      <c r="J150" s="27">
        <v>29.69</v>
      </c>
      <c r="K150" s="61">
        <v>44927</v>
      </c>
      <c r="L150" s="61">
        <v>45231</v>
      </c>
      <c r="M150" s="16" t="s">
        <v>744</v>
      </c>
      <c r="N150" s="16" t="s">
        <v>745</v>
      </c>
      <c r="O150" s="18" t="s">
        <v>623</v>
      </c>
      <c r="P150" s="16" t="s">
        <v>47</v>
      </c>
      <c r="Q150" s="27">
        <v>29.69</v>
      </c>
      <c r="R150" s="35"/>
      <c r="S150" s="36"/>
      <c r="T150" s="36"/>
      <c r="U150" s="38">
        <f t="shared" si="9"/>
        <v>0</v>
      </c>
      <c r="V150" s="36"/>
      <c r="W150" s="36"/>
      <c r="X150" s="36"/>
      <c r="Y150" s="23">
        <f t="shared" si="7"/>
        <v>29.69</v>
      </c>
      <c r="Z150" s="23">
        <f t="shared" si="8"/>
        <v>29.69</v>
      </c>
      <c r="AA150" s="35"/>
      <c r="AB150" s="56">
        <v>1</v>
      </c>
      <c r="AC150" s="38"/>
      <c r="AD150" s="54"/>
    </row>
    <row r="151" ht="46.8" spans="1:30">
      <c r="A151" s="11">
        <v>146</v>
      </c>
      <c r="B151" s="18" t="s">
        <v>29</v>
      </c>
      <c r="C151" s="16" t="s">
        <v>746</v>
      </c>
      <c r="D151" s="12" t="s">
        <v>31</v>
      </c>
      <c r="E151" s="63" t="s">
        <v>553</v>
      </c>
      <c r="F151" s="16" t="s">
        <v>553</v>
      </c>
      <c r="G151" s="16" t="s">
        <v>41</v>
      </c>
      <c r="H151" s="16" t="s">
        <v>42</v>
      </c>
      <c r="I151" s="16" t="s">
        <v>747</v>
      </c>
      <c r="J151" s="27">
        <v>93.41</v>
      </c>
      <c r="K151" s="61">
        <v>44927</v>
      </c>
      <c r="L151" s="61">
        <v>45231</v>
      </c>
      <c r="M151" s="16" t="s">
        <v>744</v>
      </c>
      <c r="N151" s="16" t="s">
        <v>745</v>
      </c>
      <c r="O151" s="18" t="s">
        <v>623</v>
      </c>
      <c r="P151" s="16" t="s">
        <v>47</v>
      </c>
      <c r="Q151" s="41">
        <v>92.18</v>
      </c>
      <c r="R151" s="35"/>
      <c r="S151" s="36"/>
      <c r="T151" s="36"/>
      <c r="U151" s="38">
        <f t="shared" si="9"/>
        <v>1.22999999999999</v>
      </c>
      <c r="V151" s="36"/>
      <c r="W151" s="36"/>
      <c r="X151" s="36"/>
      <c r="Y151" s="23">
        <f t="shared" si="7"/>
        <v>93.41</v>
      </c>
      <c r="Z151" s="23">
        <f t="shared" si="8"/>
        <v>92.18</v>
      </c>
      <c r="AA151" s="35">
        <v>1.22999999999999</v>
      </c>
      <c r="AB151" s="53">
        <v>1</v>
      </c>
      <c r="AC151" s="55">
        <f>AA151/(U151+V151+W151+X151)</f>
        <v>1</v>
      </c>
      <c r="AD151" s="54"/>
    </row>
    <row r="152" ht="62.4" spans="1:30">
      <c r="A152" s="11">
        <v>147</v>
      </c>
      <c r="B152" s="18" t="s">
        <v>29</v>
      </c>
      <c r="C152" s="16" t="s">
        <v>748</v>
      </c>
      <c r="D152" s="18" t="s">
        <v>31</v>
      </c>
      <c r="E152" s="20" t="s">
        <v>749</v>
      </c>
      <c r="F152" s="16" t="s">
        <v>553</v>
      </c>
      <c r="G152" s="16" t="s">
        <v>472</v>
      </c>
      <c r="H152" s="16" t="s">
        <v>34</v>
      </c>
      <c r="I152" s="16" t="s">
        <v>750</v>
      </c>
      <c r="J152" s="27">
        <v>200</v>
      </c>
      <c r="K152" s="61">
        <v>44927</v>
      </c>
      <c r="L152" s="61">
        <v>45231</v>
      </c>
      <c r="M152" s="16" t="s">
        <v>751</v>
      </c>
      <c r="N152" s="16" t="s">
        <v>752</v>
      </c>
      <c r="O152" s="18" t="s">
        <v>753</v>
      </c>
      <c r="P152" s="16" t="s">
        <v>39</v>
      </c>
      <c r="Q152" s="41">
        <v>181.33</v>
      </c>
      <c r="R152" s="35"/>
      <c r="S152" s="36"/>
      <c r="T152" s="36"/>
      <c r="U152" s="38">
        <f t="shared" si="9"/>
        <v>18.67</v>
      </c>
      <c r="V152" s="36"/>
      <c r="W152" s="36"/>
      <c r="X152" s="36"/>
      <c r="Y152" s="23">
        <f t="shared" si="7"/>
        <v>200</v>
      </c>
      <c r="Z152" s="23">
        <f t="shared" si="8"/>
        <v>181.33</v>
      </c>
      <c r="AA152" s="35">
        <v>18.67</v>
      </c>
      <c r="AB152" s="53">
        <v>1</v>
      </c>
      <c r="AC152" s="55">
        <f>AA152/(U152+V152+W152+X152)</f>
        <v>1</v>
      </c>
      <c r="AD152" s="54"/>
    </row>
    <row r="153" ht="46.8" spans="1:30">
      <c r="A153" s="11">
        <v>148</v>
      </c>
      <c r="B153" s="18" t="s">
        <v>29</v>
      </c>
      <c r="C153" s="16" t="s">
        <v>754</v>
      </c>
      <c r="D153" s="12" t="s">
        <v>31</v>
      </c>
      <c r="E153" s="16" t="s">
        <v>158</v>
      </c>
      <c r="F153" s="16" t="s">
        <v>553</v>
      </c>
      <c r="G153" s="16" t="s">
        <v>728</v>
      </c>
      <c r="H153" s="16" t="s">
        <v>34</v>
      </c>
      <c r="I153" s="16" t="s">
        <v>755</v>
      </c>
      <c r="J153" s="21">
        <v>104</v>
      </c>
      <c r="K153" s="61">
        <v>44927</v>
      </c>
      <c r="L153" s="61">
        <v>45231</v>
      </c>
      <c r="M153" s="16" t="s">
        <v>756</v>
      </c>
      <c r="N153" s="16" t="s">
        <v>757</v>
      </c>
      <c r="O153" s="18" t="s">
        <v>539</v>
      </c>
      <c r="P153" s="16" t="s">
        <v>39</v>
      </c>
      <c r="Q153" s="35">
        <v>15.24</v>
      </c>
      <c r="R153" s="35"/>
      <c r="S153" s="36"/>
      <c r="T153" s="36"/>
      <c r="U153" s="38">
        <f t="shared" si="9"/>
        <v>88.76</v>
      </c>
      <c r="V153" s="36"/>
      <c r="W153" s="36"/>
      <c r="X153" s="36"/>
      <c r="Y153" s="23">
        <f t="shared" si="7"/>
        <v>104</v>
      </c>
      <c r="Z153" s="23">
        <f t="shared" si="8"/>
        <v>15.24</v>
      </c>
      <c r="AA153" s="35">
        <v>88.76</v>
      </c>
      <c r="AB153" s="53">
        <v>1</v>
      </c>
      <c r="AC153" s="55">
        <f>AA153/(U153+V153+W153+X153)</f>
        <v>1</v>
      </c>
      <c r="AD153" s="54"/>
    </row>
    <row r="154" ht="46.8" spans="1:30">
      <c r="A154" s="11">
        <v>149</v>
      </c>
      <c r="B154" s="18" t="s">
        <v>29</v>
      </c>
      <c r="C154" s="16" t="s">
        <v>758</v>
      </c>
      <c r="D154" s="12" t="s">
        <v>31</v>
      </c>
      <c r="E154" s="20" t="s">
        <v>166</v>
      </c>
      <c r="F154" s="16" t="s">
        <v>553</v>
      </c>
      <c r="G154" s="16" t="s">
        <v>728</v>
      </c>
      <c r="H154" s="16" t="s">
        <v>543</v>
      </c>
      <c r="I154" s="16" t="s">
        <v>759</v>
      </c>
      <c r="J154" s="27">
        <v>11</v>
      </c>
      <c r="K154" s="61">
        <v>44927</v>
      </c>
      <c r="L154" s="61">
        <v>45231</v>
      </c>
      <c r="M154" s="16" t="s">
        <v>760</v>
      </c>
      <c r="N154" s="16" t="s">
        <v>761</v>
      </c>
      <c r="O154" s="18" t="s">
        <v>762</v>
      </c>
      <c r="P154" s="16" t="s">
        <v>39</v>
      </c>
      <c r="Q154" s="41">
        <v>11</v>
      </c>
      <c r="R154" s="35"/>
      <c r="S154" s="36"/>
      <c r="T154" s="36"/>
      <c r="U154" s="38">
        <f t="shared" si="9"/>
        <v>0</v>
      </c>
      <c r="V154" s="36"/>
      <c r="W154" s="36"/>
      <c r="X154" s="36"/>
      <c r="Y154" s="23">
        <f t="shared" si="7"/>
        <v>11</v>
      </c>
      <c r="Z154" s="23">
        <f t="shared" si="8"/>
        <v>11</v>
      </c>
      <c r="AA154" s="35"/>
      <c r="AB154" s="56">
        <v>1</v>
      </c>
      <c r="AC154" s="38"/>
      <c r="AD154" s="54"/>
    </row>
    <row r="155" ht="46.8" spans="1:30">
      <c r="A155" s="11">
        <v>150</v>
      </c>
      <c r="B155" s="18" t="s">
        <v>29</v>
      </c>
      <c r="C155" s="16" t="s">
        <v>763</v>
      </c>
      <c r="D155" s="12" t="s">
        <v>31</v>
      </c>
      <c r="E155" s="20" t="s">
        <v>158</v>
      </c>
      <c r="F155" s="16" t="s">
        <v>553</v>
      </c>
      <c r="G155" s="16" t="s">
        <v>764</v>
      </c>
      <c r="H155" s="16" t="s">
        <v>34</v>
      </c>
      <c r="I155" s="16" t="s">
        <v>765</v>
      </c>
      <c r="J155" s="27">
        <v>97.8</v>
      </c>
      <c r="K155" s="61">
        <v>44927</v>
      </c>
      <c r="L155" s="61">
        <v>45231</v>
      </c>
      <c r="M155" s="16" t="s">
        <v>766</v>
      </c>
      <c r="N155" s="16" t="s">
        <v>767</v>
      </c>
      <c r="O155" s="18" t="s">
        <v>768</v>
      </c>
      <c r="P155" s="16" t="s">
        <v>39</v>
      </c>
      <c r="Q155" s="41">
        <v>97.8</v>
      </c>
      <c r="R155" s="35"/>
      <c r="S155" s="36"/>
      <c r="T155" s="36"/>
      <c r="U155" s="38">
        <f t="shared" si="9"/>
        <v>0</v>
      </c>
      <c r="V155" s="36"/>
      <c r="W155" s="36"/>
      <c r="X155" s="36"/>
      <c r="Y155" s="23">
        <f t="shared" si="7"/>
        <v>97.8</v>
      </c>
      <c r="Z155" s="23">
        <f t="shared" si="8"/>
        <v>97.8</v>
      </c>
      <c r="AA155" s="35"/>
      <c r="AB155" s="56">
        <v>1</v>
      </c>
      <c r="AC155" s="38"/>
      <c r="AD155" s="54"/>
    </row>
    <row r="156" ht="46.8" spans="1:30">
      <c r="A156" s="11">
        <v>151</v>
      </c>
      <c r="B156" s="18" t="s">
        <v>29</v>
      </c>
      <c r="C156" s="16" t="s">
        <v>769</v>
      </c>
      <c r="D156" s="12" t="s">
        <v>31</v>
      </c>
      <c r="E156" s="16" t="s">
        <v>173</v>
      </c>
      <c r="F156" s="16" t="s">
        <v>553</v>
      </c>
      <c r="G156" s="16" t="s">
        <v>764</v>
      </c>
      <c r="H156" s="16" t="s">
        <v>42</v>
      </c>
      <c r="I156" s="16" t="s">
        <v>770</v>
      </c>
      <c r="J156" s="21">
        <v>18</v>
      </c>
      <c r="K156" s="61">
        <v>44930</v>
      </c>
      <c r="L156" s="61">
        <v>45231</v>
      </c>
      <c r="M156" s="16" t="s">
        <v>452</v>
      </c>
      <c r="N156" s="16" t="s">
        <v>771</v>
      </c>
      <c r="O156" s="18" t="s">
        <v>328</v>
      </c>
      <c r="P156" s="16" t="s">
        <v>47</v>
      </c>
      <c r="Q156" s="21">
        <v>18</v>
      </c>
      <c r="R156" s="35"/>
      <c r="S156" s="36"/>
      <c r="T156" s="36"/>
      <c r="U156" s="38">
        <f t="shared" si="9"/>
        <v>0</v>
      </c>
      <c r="V156" s="36"/>
      <c r="W156" s="36"/>
      <c r="X156" s="36"/>
      <c r="Y156" s="23">
        <f t="shared" si="7"/>
        <v>18</v>
      </c>
      <c r="Z156" s="23">
        <f t="shared" si="8"/>
        <v>18</v>
      </c>
      <c r="AA156" s="35"/>
      <c r="AB156" s="56">
        <v>1</v>
      </c>
      <c r="AC156" s="38"/>
      <c r="AD156" s="54"/>
    </row>
    <row r="157" ht="46.8" spans="1:30">
      <c r="A157" s="11">
        <v>152</v>
      </c>
      <c r="B157" s="18" t="s">
        <v>29</v>
      </c>
      <c r="C157" s="16" t="s">
        <v>772</v>
      </c>
      <c r="D157" s="12" t="s">
        <v>31</v>
      </c>
      <c r="E157" s="20" t="s">
        <v>158</v>
      </c>
      <c r="F157" s="16" t="s">
        <v>553</v>
      </c>
      <c r="G157" s="16" t="s">
        <v>413</v>
      </c>
      <c r="H157" s="16" t="s">
        <v>34</v>
      </c>
      <c r="I157" s="16" t="s">
        <v>773</v>
      </c>
      <c r="J157" s="27">
        <v>31</v>
      </c>
      <c r="K157" s="61">
        <v>44927</v>
      </c>
      <c r="L157" s="61">
        <v>45231</v>
      </c>
      <c r="M157" s="16" t="s">
        <v>774</v>
      </c>
      <c r="N157" s="16" t="s">
        <v>775</v>
      </c>
      <c r="O157" s="16" t="s">
        <v>775</v>
      </c>
      <c r="P157" s="16" t="s">
        <v>39</v>
      </c>
      <c r="Q157" s="41">
        <v>31</v>
      </c>
      <c r="R157" s="35"/>
      <c r="S157" s="36"/>
      <c r="T157" s="36"/>
      <c r="U157" s="38">
        <f t="shared" si="9"/>
        <v>0</v>
      </c>
      <c r="V157" s="36"/>
      <c r="W157" s="36"/>
      <c r="X157" s="36"/>
      <c r="Y157" s="23">
        <f t="shared" si="7"/>
        <v>31</v>
      </c>
      <c r="Z157" s="23">
        <f t="shared" si="8"/>
        <v>31</v>
      </c>
      <c r="AA157" s="35"/>
      <c r="AB157" s="56">
        <v>1</v>
      </c>
      <c r="AC157" s="38"/>
      <c r="AD157" s="54"/>
    </row>
    <row r="158" ht="46.8" spans="1:30">
      <c r="A158" s="11">
        <v>153</v>
      </c>
      <c r="B158" s="18" t="s">
        <v>29</v>
      </c>
      <c r="C158" s="16" t="s">
        <v>776</v>
      </c>
      <c r="D158" s="12" t="s">
        <v>31</v>
      </c>
      <c r="E158" s="20" t="s">
        <v>158</v>
      </c>
      <c r="F158" s="16" t="s">
        <v>553</v>
      </c>
      <c r="G158" s="16" t="s">
        <v>413</v>
      </c>
      <c r="H158" s="16" t="s">
        <v>34</v>
      </c>
      <c r="I158" s="16" t="s">
        <v>777</v>
      </c>
      <c r="J158" s="27">
        <v>98</v>
      </c>
      <c r="K158" s="61">
        <v>44927</v>
      </c>
      <c r="L158" s="61">
        <v>45231</v>
      </c>
      <c r="M158" s="16" t="s">
        <v>778</v>
      </c>
      <c r="N158" s="16" t="s">
        <v>779</v>
      </c>
      <c r="O158" s="16" t="s">
        <v>779</v>
      </c>
      <c r="P158" s="16" t="s">
        <v>39</v>
      </c>
      <c r="Q158" s="41">
        <v>98</v>
      </c>
      <c r="R158" s="35"/>
      <c r="S158" s="36"/>
      <c r="T158" s="36"/>
      <c r="U158" s="38">
        <f t="shared" si="9"/>
        <v>0</v>
      </c>
      <c r="V158" s="36"/>
      <c r="W158" s="36"/>
      <c r="X158" s="36"/>
      <c r="Y158" s="23">
        <f t="shared" si="7"/>
        <v>98</v>
      </c>
      <c r="Z158" s="23">
        <f t="shared" si="8"/>
        <v>98</v>
      </c>
      <c r="AA158" s="35"/>
      <c r="AB158" s="56">
        <v>1</v>
      </c>
      <c r="AC158" s="38"/>
      <c r="AD158" s="54"/>
    </row>
    <row r="159" ht="62.4" spans="1:30">
      <c r="A159" s="11">
        <v>154</v>
      </c>
      <c r="B159" s="18" t="s">
        <v>29</v>
      </c>
      <c r="C159" s="16" t="s">
        <v>780</v>
      </c>
      <c r="D159" s="12" t="s">
        <v>31</v>
      </c>
      <c r="E159" s="20" t="s">
        <v>781</v>
      </c>
      <c r="F159" s="16" t="s">
        <v>553</v>
      </c>
      <c r="G159" s="16" t="s">
        <v>782</v>
      </c>
      <c r="H159" s="16" t="s">
        <v>42</v>
      </c>
      <c r="I159" s="16" t="s">
        <v>783</v>
      </c>
      <c r="J159" s="27">
        <v>105</v>
      </c>
      <c r="K159" s="61">
        <v>44927</v>
      </c>
      <c r="L159" s="61">
        <v>45231</v>
      </c>
      <c r="M159" s="16" t="s">
        <v>784</v>
      </c>
      <c r="N159" s="16" t="s">
        <v>785</v>
      </c>
      <c r="O159" s="18" t="s">
        <v>786</v>
      </c>
      <c r="P159" s="16" t="s">
        <v>47</v>
      </c>
      <c r="Q159" s="27">
        <v>105</v>
      </c>
      <c r="R159" s="35"/>
      <c r="S159" s="36"/>
      <c r="T159" s="36"/>
      <c r="U159" s="38">
        <f t="shared" si="9"/>
        <v>0</v>
      </c>
      <c r="V159" s="36"/>
      <c r="W159" s="36"/>
      <c r="X159" s="36"/>
      <c r="Y159" s="23">
        <f t="shared" si="7"/>
        <v>105</v>
      </c>
      <c r="Z159" s="23">
        <f t="shared" si="8"/>
        <v>105</v>
      </c>
      <c r="AA159" s="35"/>
      <c r="AB159" s="56">
        <v>1</v>
      </c>
      <c r="AC159" s="38"/>
      <c r="AD159" s="54"/>
    </row>
    <row r="160" ht="46.8" spans="1:30">
      <c r="A160" s="11">
        <v>155</v>
      </c>
      <c r="B160" s="18" t="s">
        <v>29</v>
      </c>
      <c r="C160" s="16" t="s">
        <v>787</v>
      </c>
      <c r="D160" s="12" t="s">
        <v>31</v>
      </c>
      <c r="E160" s="63" t="s">
        <v>727</v>
      </c>
      <c r="F160" s="16" t="s">
        <v>553</v>
      </c>
      <c r="G160" s="16" t="s">
        <v>782</v>
      </c>
      <c r="H160" s="16" t="s">
        <v>34</v>
      </c>
      <c r="I160" s="16" t="s">
        <v>788</v>
      </c>
      <c r="J160" s="27">
        <v>15</v>
      </c>
      <c r="K160" s="61">
        <v>44927</v>
      </c>
      <c r="L160" s="61">
        <v>45231</v>
      </c>
      <c r="M160" s="16" t="s">
        <v>789</v>
      </c>
      <c r="N160" s="16" t="s">
        <v>790</v>
      </c>
      <c r="O160" s="18" t="s">
        <v>791</v>
      </c>
      <c r="P160" s="16" t="s">
        <v>39</v>
      </c>
      <c r="Q160" s="41">
        <v>15</v>
      </c>
      <c r="R160" s="35"/>
      <c r="S160" s="36"/>
      <c r="T160" s="36"/>
      <c r="U160" s="38">
        <f t="shared" si="9"/>
        <v>0</v>
      </c>
      <c r="V160" s="36"/>
      <c r="W160" s="36"/>
      <c r="X160" s="36"/>
      <c r="Y160" s="23">
        <f t="shared" si="7"/>
        <v>15</v>
      </c>
      <c r="Z160" s="23">
        <f t="shared" si="8"/>
        <v>15</v>
      </c>
      <c r="AA160" s="35"/>
      <c r="AB160" s="56">
        <v>1</v>
      </c>
      <c r="AC160" s="38"/>
      <c r="AD160" s="54"/>
    </row>
    <row r="161" ht="46.8" spans="1:30">
      <c r="A161" s="11">
        <v>156</v>
      </c>
      <c r="B161" s="18" t="s">
        <v>29</v>
      </c>
      <c r="C161" s="16" t="s">
        <v>792</v>
      </c>
      <c r="D161" s="12" t="s">
        <v>31</v>
      </c>
      <c r="E161" s="16" t="s">
        <v>158</v>
      </c>
      <c r="F161" s="16" t="s">
        <v>553</v>
      </c>
      <c r="G161" s="16" t="s">
        <v>782</v>
      </c>
      <c r="H161" s="16" t="s">
        <v>34</v>
      </c>
      <c r="I161" s="16" t="s">
        <v>793</v>
      </c>
      <c r="J161" s="21">
        <v>10</v>
      </c>
      <c r="K161" s="61">
        <v>45170</v>
      </c>
      <c r="L161" s="61">
        <v>45261</v>
      </c>
      <c r="M161" s="16" t="s">
        <v>794</v>
      </c>
      <c r="N161" s="26" t="s">
        <v>795</v>
      </c>
      <c r="O161" s="26" t="s">
        <v>796</v>
      </c>
      <c r="P161" s="16" t="s">
        <v>39</v>
      </c>
      <c r="Q161" s="35">
        <v>10</v>
      </c>
      <c r="R161" s="35"/>
      <c r="S161" s="54"/>
      <c r="T161" s="68"/>
      <c r="U161" s="38">
        <f t="shared" si="9"/>
        <v>0</v>
      </c>
      <c r="V161" s="36"/>
      <c r="W161" s="68"/>
      <c r="X161" s="68"/>
      <c r="Y161" s="23">
        <f t="shared" si="7"/>
        <v>10</v>
      </c>
      <c r="Z161" s="23">
        <f t="shared" si="8"/>
        <v>10</v>
      </c>
      <c r="AA161" s="35"/>
      <c r="AB161" s="56">
        <v>1</v>
      </c>
      <c r="AC161" s="38"/>
      <c r="AD161" s="54"/>
    </row>
    <row r="162" ht="46.8" spans="1:30">
      <c r="A162" s="11">
        <v>157</v>
      </c>
      <c r="B162" s="18" t="s">
        <v>29</v>
      </c>
      <c r="C162" s="16" t="s">
        <v>797</v>
      </c>
      <c r="D162" s="12" t="s">
        <v>31</v>
      </c>
      <c r="E162" s="20" t="s">
        <v>158</v>
      </c>
      <c r="F162" s="16" t="s">
        <v>553</v>
      </c>
      <c r="G162" s="16" t="s">
        <v>472</v>
      </c>
      <c r="H162" s="16" t="s">
        <v>34</v>
      </c>
      <c r="I162" s="16" t="s">
        <v>798</v>
      </c>
      <c r="J162" s="27">
        <v>98</v>
      </c>
      <c r="K162" s="61">
        <v>44927</v>
      </c>
      <c r="L162" s="61">
        <v>45170</v>
      </c>
      <c r="M162" s="16" t="s">
        <v>799</v>
      </c>
      <c r="N162" s="16" t="s">
        <v>800</v>
      </c>
      <c r="O162" s="18" t="s">
        <v>801</v>
      </c>
      <c r="P162" s="16" t="s">
        <v>39</v>
      </c>
      <c r="Q162" s="41">
        <v>98</v>
      </c>
      <c r="R162" s="35"/>
      <c r="S162" s="36"/>
      <c r="T162" s="36"/>
      <c r="U162" s="38">
        <f t="shared" si="9"/>
        <v>0</v>
      </c>
      <c r="V162" s="36"/>
      <c r="W162" s="36"/>
      <c r="X162" s="36"/>
      <c r="Y162" s="23">
        <f t="shared" si="7"/>
        <v>98</v>
      </c>
      <c r="Z162" s="23">
        <f t="shared" si="8"/>
        <v>98</v>
      </c>
      <c r="AA162" s="35"/>
      <c r="AB162" s="56">
        <v>1</v>
      </c>
      <c r="AC162" s="38"/>
      <c r="AD162" s="54"/>
    </row>
    <row r="163" ht="46.8" spans="1:30">
      <c r="A163" s="11">
        <v>158</v>
      </c>
      <c r="B163" s="18" t="s">
        <v>29</v>
      </c>
      <c r="C163" s="16" t="s">
        <v>802</v>
      </c>
      <c r="D163" s="12" t="s">
        <v>31</v>
      </c>
      <c r="E163" s="16" t="s">
        <v>749</v>
      </c>
      <c r="F163" s="16" t="s">
        <v>553</v>
      </c>
      <c r="G163" s="16" t="s">
        <v>472</v>
      </c>
      <c r="H163" s="16" t="s">
        <v>34</v>
      </c>
      <c r="I163" s="16" t="s">
        <v>803</v>
      </c>
      <c r="J163" s="27">
        <v>100</v>
      </c>
      <c r="K163" s="61">
        <v>44927</v>
      </c>
      <c r="L163" s="61">
        <v>45231</v>
      </c>
      <c r="M163" s="16" t="s">
        <v>804</v>
      </c>
      <c r="N163" s="16" t="s">
        <v>805</v>
      </c>
      <c r="O163" s="18" t="s">
        <v>806</v>
      </c>
      <c r="P163" s="16" t="s">
        <v>39</v>
      </c>
      <c r="Q163" s="41">
        <v>50</v>
      </c>
      <c r="R163" s="35"/>
      <c r="S163" s="36"/>
      <c r="T163" s="36"/>
      <c r="U163" s="38">
        <f t="shared" si="9"/>
        <v>50</v>
      </c>
      <c r="V163" s="36"/>
      <c r="W163" s="36"/>
      <c r="X163" s="36"/>
      <c r="Y163" s="23">
        <f t="shared" si="7"/>
        <v>100</v>
      </c>
      <c r="Z163" s="23">
        <f t="shared" si="8"/>
        <v>50</v>
      </c>
      <c r="AA163" s="35">
        <v>50</v>
      </c>
      <c r="AB163" s="53">
        <v>1</v>
      </c>
      <c r="AC163" s="55">
        <f>AA163/(U163+V163+W163+X163)</f>
        <v>1</v>
      </c>
      <c r="AD163" s="54"/>
    </row>
    <row r="164" ht="46.8" spans="1:30">
      <c r="A164" s="11">
        <v>159</v>
      </c>
      <c r="B164" s="18" t="s">
        <v>29</v>
      </c>
      <c r="C164" s="16" t="s">
        <v>807</v>
      </c>
      <c r="D164" s="12" t="s">
        <v>31</v>
      </c>
      <c r="E164" s="20" t="s">
        <v>173</v>
      </c>
      <c r="F164" s="16" t="s">
        <v>553</v>
      </c>
      <c r="G164" s="16" t="s">
        <v>472</v>
      </c>
      <c r="H164" s="16" t="s">
        <v>42</v>
      </c>
      <c r="I164" s="16" t="s">
        <v>808</v>
      </c>
      <c r="J164" s="27">
        <v>80</v>
      </c>
      <c r="K164" s="61">
        <v>44927</v>
      </c>
      <c r="L164" s="61">
        <v>45231</v>
      </c>
      <c r="M164" s="16" t="s">
        <v>809</v>
      </c>
      <c r="N164" s="16" t="s">
        <v>810</v>
      </c>
      <c r="O164" s="18" t="s">
        <v>811</v>
      </c>
      <c r="P164" s="16" t="s">
        <v>47</v>
      </c>
      <c r="Q164" s="27">
        <v>80</v>
      </c>
      <c r="R164" s="35"/>
      <c r="S164" s="36"/>
      <c r="T164" s="36"/>
      <c r="U164" s="38">
        <f t="shared" si="9"/>
        <v>0</v>
      </c>
      <c r="V164" s="36"/>
      <c r="W164" s="36"/>
      <c r="X164" s="36"/>
      <c r="Y164" s="23">
        <f t="shared" si="7"/>
        <v>80</v>
      </c>
      <c r="Z164" s="23">
        <f t="shared" si="8"/>
        <v>80</v>
      </c>
      <c r="AA164" s="35"/>
      <c r="AB164" s="56">
        <v>1</v>
      </c>
      <c r="AC164" s="38"/>
      <c r="AD164" s="54"/>
    </row>
    <row r="165" ht="46.8" spans="1:30">
      <c r="A165" s="11">
        <v>160</v>
      </c>
      <c r="B165" s="18" t="s">
        <v>29</v>
      </c>
      <c r="C165" s="16" t="s">
        <v>812</v>
      </c>
      <c r="D165" s="12" t="s">
        <v>31</v>
      </c>
      <c r="E165" s="20" t="s">
        <v>158</v>
      </c>
      <c r="F165" s="16" t="s">
        <v>553</v>
      </c>
      <c r="G165" s="16" t="s">
        <v>413</v>
      </c>
      <c r="H165" s="16" t="s">
        <v>34</v>
      </c>
      <c r="I165" s="16" t="s">
        <v>813</v>
      </c>
      <c r="J165" s="27">
        <v>20.92</v>
      </c>
      <c r="K165" s="61">
        <v>44927</v>
      </c>
      <c r="L165" s="61">
        <v>45231</v>
      </c>
      <c r="M165" s="16" t="s">
        <v>814</v>
      </c>
      <c r="N165" s="16" t="s">
        <v>779</v>
      </c>
      <c r="O165" s="16" t="s">
        <v>779</v>
      </c>
      <c r="P165" s="16" t="s">
        <v>39</v>
      </c>
      <c r="Q165" s="41"/>
      <c r="R165" s="41">
        <v>20.92</v>
      </c>
      <c r="S165" s="36"/>
      <c r="T165" s="36"/>
      <c r="U165" s="38">
        <f t="shared" si="9"/>
        <v>0</v>
      </c>
      <c r="V165" s="36"/>
      <c r="W165" s="36"/>
      <c r="X165" s="36"/>
      <c r="Y165" s="23">
        <f t="shared" si="7"/>
        <v>20.92</v>
      </c>
      <c r="Z165" s="23">
        <f t="shared" si="8"/>
        <v>20.92</v>
      </c>
      <c r="AA165" s="35"/>
      <c r="AB165" s="56">
        <v>1</v>
      </c>
      <c r="AC165" s="38"/>
      <c r="AD165" s="54"/>
    </row>
    <row r="166" ht="62.4" spans="1:30">
      <c r="A166" s="11">
        <v>161</v>
      </c>
      <c r="B166" s="18" t="s">
        <v>29</v>
      </c>
      <c r="C166" s="16" t="s">
        <v>815</v>
      </c>
      <c r="D166" s="18" t="s">
        <v>816</v>
      </c>
      <c r="E166" s="20" t="s">
        <v>749</v>
      </c>
      <c r="F166" s="16" t="s">
        <v>553</v>
      </c>
      <c r="G166" s="16" t="s">
        <v>782</v>
      </c>
      <c r="H166" s="16" t="s">
        <v>34</v>
      </c>
      <c r="I166" s="16" t="s">
        <v>817</v>
      </c>
      <c r="J166" s="27">
        <v>25</v>
      </c>
      <c r="K166" s="28">
        <v>44927</v>
      </c>
      <c r="L166" s="28">
        <v>45231</v>
      </c>
      <c r="M166" s="16" t="s">
        <v>818</v>
      </c>
      <c r="N166" s="16" t="s">
        <v>819</v>
      </c>
      <c r="O166" s="18" t="s">
        <v>820</v>
      </c>
      <c r="P166" s="16" t="s">
        <v>39</v>
      </c>
      <c r="Q166" s="41">
        <v>25</v>
      </c>
      <c r="R166" s="35"/>
      <c r="S166" s="36"/>
      <c r="T166" s="36"/>
      <c r="U166" s="38">
        <f t="shared" si="9"/>
        <v>0</v>
      </c>
      <c r="V166" s="36"/>
      <c r="W166" s="36"/>
      <c r="X166" s="36"/>
      <c r="Y166" s="23">
        <f t="shared" si="7"/>
        <v>25</v>
      </c>
      <c r="Z166" s="23">
        <f t="shared" si="8"/>
        <v>25</v>
      </c>
      <c r="AA166" s="35"/>
      <c r="AB166" s="56">
        <v>1</v>
      </c>
      <c r="AC166" s="38"/>
      <c r="AD166" s="54"/>
    </row>
    <row r="167" ht="46.8" spans="1:30">
      <c r="A167" s="11">
        <v>162</v>
      </c>
      <c r="B167" s="18" t="s">
        <v>29</v>
      </c>
      <c r="C167" s="16" t="s">
        <v>821</v>
      </c>
      <c r="D167" s="18" t="s">
        <v>816</v>
      </c>
      <c r="E167" s="20" t="s">
        <v>158</v>
      </c>
      <c r="F167" s="16" t="s">
        <v>553</v>
      </c>
      <c r="G167" s="16" t="s">
        <v>782</v>
      </c>
      <c r="H167" s="16" t="s">
        <v>34</v>
      </c>
      <c r="I167" s="16" t="s">
        <v>822</v>
      </c>
      <c r="J167" s="27">
        <v>50</v>
      </c>
      <c r="K167" s="28">
        <v>44927</v>
      </c>
      <c r="L167" s="28">
        <v>45231</v>
      </c>
      <c r="M167" s="16" t="s">
        <v>823</v>
      </c>
      <c r="N167" s="16" t="s">
        <v>824</v>
      </c>
      <c r="O167" s="18" t="s">
        <v>825</v>
      </c>
      <c r="P167" s="16" t="s">
        <v>39</v>
      </c>
      <c r="Q167" s="27">
        <v>50</v>
      </c>
      <c r="R167" s="35"/>
      <c r="S167" s="36"/>
      <c r="T167" s="36"/>
      <c r="U167" s="38">
        <f t="shared" si="9"/>
        <v>0</v>
      </c>
      <c r="V167" s="36"/>
      <c r="W167" s="36"/>
      <c r="X167" s="36"/>
      <c r="Y167" s="23">
        <f t="shared" si="7"/>
        <v>50</v>
      </c>
      <c r="Z167" s="23">
        <f t="shared" si="8"/>
        <v>50</v>
      </c>
      <c r="AA167" s="35"/>
      <c r="AB167" s="56">
        <v>1</v>
      </c>
      <c r="AC167" s="38"/>
      <c r="AD167" s="54"/>
    </row>
    <row r="168" ht="46.8" spans="1:30">
      <c r="A168" s="11">
        <v>163</v>
      </c>
      <c r="B168" s="18" t="s">
        <v>29</v>
      </c>
      <c r="C168" s="16" t="s">
        <v>826</v>
      </c>
      <c r="D168" s="12" t="s">
        <v>31</v>
      </c>
      <c r="E168" s="16" t="s">
        <v>158</v>
      </c>
      <c r="F168" s="16" t="s">
        <v>558</v>
      </c>
      <c r="G168" s="16" t="s">
        <v>167</v>
      </c>
      <c r="H168" s="16" t="s">
        <v>34</v>
      </c>
      <c r="I168" s="16" t="s">
        <v>827</v>
      </c>
      <c r="J168" s="21">
        <v>30</v>
      </c>
      <c r="K168" s="28">
        <v>44927</v>
      </c>
      <c r="L168" s="28">
        <v>45231</v>
      </c>
      <c r="M168" s="16" t="s">
        <v>828</v>
      </c>
      <c r="N168" s="16" t="s">
        <v>829</v>
      </c>
      <c r="O168" s="16" t="s">
        <v>830</v>
      </c>
      <c r="P168" s="16" t="s">
        <v>39</v>
      </c>
      <c r="Q168" s="35">
        <v>30</v>
      </c>
      <c r="R168" s="35"/>
      <c r="S168" s="36"/>
      <c r="T168" s="36"/>
      <c r="U168" s="38">
        <f t="shared" si="9"/>
        <v>0</v>
      </c>
      <c r="V168" s="36"/>
      <c r="W168" s="36"/>
      <c r="X168" s="36"/>
      <c r="Y168" s="23">
        <f t="shared" si="7"/>
        <v>30</v>
      </c>
      <c r="Z168" s="23">
        <f t="shared" si="8"/>
        <v>30</v>
      </c>
      <c r="AA168" s="35"/>
      <c r="AB168" s="56">
        <v>1</v>
      </c>
      <c r="AC168" s="38"/>
      <c r="AD168" s="62"/>
    </row>
    <row r="169" ht="46.8" spans="1:30">
      <c r="A169" s="11">
        <v>164</v>
      </c>
      <c r="B169" s="12" t="s">
        <v>29</v>
      </c>
      <c r="C169" s="16" t="s">
        <v>831</v>
      </c>
      <c r="D169" s="12" t="s">
        <v>31</v>
      </c>
      <c r="E169" s="15" t="s">
        <v>158</v>
      </c>
      <c r="F169" s="16" t="s">
        <v>832</v>
      </c>
      <c r="G169" s="16" t="s">
        <v>408</v>
      </c>
      <c r="H169" s="16" t="s">
        <v>34</v>
      </c>
      <c r="I169" s="16" t="s">
        <v>833</v>
      </c>
      <c r="J169" s="21">
        <v>95</v>
      </c>
      <c r="K169" s="28">
        <v>44986</v>
      </c>
      <c r="L169" s="28">
        <v>45231</v>
      </c>
      <c r="M169" s="16" t="s">
        <v>834</v>
      </c>
      <c r="N169" s="16" t="s">
        <v>835</v>
      </c>
      <c r="O169" s="12" t="s">
        <v>255</v>
      </c>
      <c r="P169" s="16" t="s">
        <v>39</v>
      </c>
      <c r="Q169" s="38">
        <v>85.28</v>
      </c>
      <c r="R169" s="38"/>
      <c r="S169" s="39"/>
      <c r="T169" s="39"/>
      <c r="U169" s="38">
        <f t="shared" si="9"/>
        <v>9.72</v>
      </c>
      <c r="V169" s="39"/>
      <c r="W169" s="39"/>
      <c r="X169" s="39"/>
      <c r="Y169" s="23">
        <f t="shared" si="7"/>
        <v>95</v>
      </c>
      <c r="Z169" s="23">
        <f t="shared" si="8"/>
        <v>85.28</v>
      </c>
      <c r="AA169" s="38">
        <v>9.72</v>
      </c>
      <c r="AB169" s="53">
        <v>1</v>
      </c>
      <c r="AC169" s="55">
        <f>AA169/(U169+V169+W169+X169)</f>
        <v>1</v>
      </c>
      <c r="AD169" s="73"/>
    </row>
    <row r="170" ht="62.4" spans="1:30">
      <c r="A170" s="11">
        <v>165</v>
      </c>
      <c r="B170" s="18" t="s">
        <v>29</v>
      </c>
      <c r="C170" s="15" t="s">
        <v>836</v>
      </c>
      <c r="D170" s="12" t="s">
        <v>31</v>
      </c>
      <c r="E170" s="16" t="s">
        <v>727</v>
      </c>
      <c r="F170" s="16" t="s">
        <v>832</v>
      </c>
      <c r="G170" s="16" t="s">
        <v>403</v>
      </c>
      <c r="H170" s="16" t="s">
        <v>42</v>
      </c>
      <c r="I170" s="16" t="s">
        <v>837</v>
      </c>
      <c r="J170" s="21">
        <v>10</v>
      </c>
      <c r="K170" s="64">
        <v>45148</v>
      </c>
      <c r="L170" s="64">
        <v>45269</v>
      </c>
      <c r="M170" s="16" t="s">
        <v>838</v>
      </c>
      <c r="N170" s="12" t="s">
        <v>385</v>
      </c>
      <c r="O170" s="12" t="s">
        <v>839</v>
      </c>
      <c r="P170" s="16" t="s">
        <v>47</v>
      </c>
      <c r="Q170" s="38"/>
      <c r="R170" s="69"/>
      <c r="S170" s="35">
        <v>10</v>
      </c>
      <c r="T170" s="62"/>
      <c r="U170" s="38">
        <f t="shared" si="9"/>
        <v>0</v>
      </c>
      <c r="V170" s="39"/>
      <c r="W170" s="62"/>
      <c r="X170" s="62"/>
      <c r="Y170" s="23">
        <f t="shared" si="7"/>
        <v>10</v>
      </c>
      <c r="Z170" s="23">
        <f t="shared" si="8"/>
        <v>10</v>
      </c>
      <c r="AA170" s="38"/>
      <c r="AB170" s="56">
        <v>1</v>
      </c>
      <c r="AC170" s="38"/>
      <c r="AD170" s="73"/>
    </row>
    <row r="171" ht="46.8" spans="1:30">
      <c r="A171" s="11">
        <v>166</v>
      </c>
      <c r="B171" s="12" t="s">
        <v>29</v>
      </c>
      <c r="C171" s="15" t="s">
        <v>840</v>
      </c>
      <c r="D171" s="12" t="s">
        <v>31</v>
      </c>
      <c r="E171" s="64" t="s">
        <v>32</v>
      </c>
      <c r="F171" s="16" t="s">
        <v>832</v>
      </c>
      <c r="G171" s="16" t="s">
        <v>403</v>
      </c>
      <c r="H171" s="16" t="s">
        <v>42</v>
      </c>
      <c r="I171" s="15" t="s">
        <v>841</v>
      </c>
      <c r="J171" s="27">
        <v>70</v>
      </c>
      <c r="K171" s="28">
        <v>44927</v>
      </c>
      <c r="L171" s="28">
        <v>45231</v>
      </c>
      <c r="M171" s="16" t="s">
        <v>842</v>
      </c>
      <c r="N171" s="16" t="s">
        <v>843</v>
      </c>
      <c r="O171" s="12" t="s">
        <v>844</v>
      </c>
      <c r="P171" s="16" t="s">
        <v>47</v>
      </c>
      <c r="Q171" s="35">
        <v>67.57</v>
      </c>
      <c r="R171" s="38"/>
      <c r="S171" s="39"/>
      <c r="T171" s="39"/>
      <c r="U171" s="38">
        <f t="shared" si="9"/>
        <v>2.43000000000001</v>
      </c>
      <c r="V171" s="39"/>
      <c r="W171" s="39"/>
      <c r="X171" s="39"/>
      <c r="Y171" s="23">
        <f t="shared" si="7"/>
        <v>70</v>
      </c>
      <c r="Z171" s="23">
        <f t="shared" si="8"/>
        <v>67.57</v>
      </c>
      <c r="AA171" s="38">
        <v>2.43000000000001</v>
      </c>
      <c r="AB171" s="53">
        <v>1</v>
      </c>
      <c r="AC171" s="55">
        <f>AA171/(U171+V171+W171+X171)</f>
        <v>1</v>
      </c>
      <c r="AD171" s="73"/>
    </row>
    <row r="172" ht="46.8" spans="1:30">
      <c r="A172" s="11">
        <v>167</v>
      </c>
      <c r="B172" s="18" t="s">
        <v>29</v>
      </c>
      <c r="C172" s="16" t="s">
        <v>845</v>
      </c>
      <c r="D172" s="12" t="s">
        <v>31</v>
      </c>
      <c r="E172" s="16" t="s">
        <v>727</v>
      </c>
      <c r="F172" s="16" t="s">
        <v>832</v>
      </c>
      <c r="G172" s="16" t="s">
        <v>403</v>
      </c>
      <c r="H172" s="16" t="s">
        <v>42</v>
      </c>
      <c r="I172" s="16" t="s">
        <v>846</v>
      </c>
      <c r="J172" s="21">
        <v>10</v>
      </c>
      <c r="K172" s="66">
        <v>44927</v>
      </c>
      <c r="L172" s="66">
        <v>45261</v>
      </c>
      <c r="M172" s="16" t="s">
        <v>847</v>
      </c>
      <c r="N172" s="67" t="s">
        <v>848</v>
      </c>
      <c r="O172" s="16" t="s">
        <v>849</v>
      </c>
      <c r="P172" s="16" t="s">
        <v>47</v>
      </c>
      <c r="Q172" s="35"/>
      <c r="R172" s="35">
        <v>10</v>
      </c>
      <c r="S172" s="70"/>
      <c r="T172" s="71"/>
      <c r="U172" s="38">
        <f t="shared" si="9"/>
        <v>0</v>
      </c>
      <c r="V172" s="36"/>
      <c r="W172" s="70"/>
      <c r="X172" s="70"/>
      <c r="Y172" s="23">
        <f t="shared" si="7"/>
        <v>10</v>
      </c>
      <c r="Z172" s="23">
        <f t="shared" si="8"/>
        <v>10</v>
      </c>
      <c r="AA172" s="35"/>
      <c r="AB172" s="56">
        <v>1</v>
      </c>
      <c r="AC172" s="38"/>
      <c r="AD172" s="54"/>
    </row>
    <row r="173" ht="46.8" spans="1:30">
      <c r="A173" s="11">
        <v>168</v>
      </c>
      <c r="B173" s="12" t="s">
        <v>29</v>
      </c>
      <c r="C173" s="15" t="s">
        <v>850</v>
      </c>
      <c r="D173" s="12" t="s">
        <v>816</v>
      </c>
      <c r="E173" s="65" t="s">
        <v>158</v>
      </c>
      <c r="F173" s="16" t="s">
        <v>832</v>
      </c>
      <c r="G173" s="16" t="s">
        <v>403</v>
      </c>
      <c r="H173" s="16" t="s">
        <v>34</v>
      </c>
      <c r="I173" s="15" t="s">
        <v>851</v>
      </c>
      <c r="J173" s="27">
        <v>76.44</v>
      </c>
      <c r="K173" s="28">
        <v>44927</v>
      </c>
      <c r="L173" s="28">
        <v>45231</v>
      </c>
      <c r="M173" s="16" t="s">
        <v>852</v>
      </c>
      <c r="N173" s="16" t="s">
        <v>853</v>
      </c>
      <c r="O173" s="12" t="s">
        <v>854</v>
      </c>
      <c r="P173" s="16" t="s">
        <v>39</v>
      </c>
      <c r="Q173" s="41">
        <v>76.44</v>
      </c>
      <c r="R173" s="38"/>
      <c r="S173" s="39"/>
      <c r="T173" s="39"/>
      <c r="U173" s="38">
        <f t="shared" si="9"/>
        <v>0</v>
      </c>
      <c r="V173" s="39"/>
      <c r="W173" s="39"/>
      <c r="X173" s="39"/>
      <c r="Y173" s="23">
        <f t="shared" si="7"/>
        <v>76.44</v>
      </c>
      <c r="Z173" s="23">
        <f t="shared" si="8"/>
        <v>76.44</v>
      </c>
      <c r="AA173" s="38"/>
      <c r="AB173" s="56">
        <v>1</v>
      </c>
      <c r="AC173" s="38"/>
      <c r="AD173" s="73"/>
    </row>
    <row r="174" ht="46.8" spans="1:30">
      <c r="A174" s="11">
        <v>169</v>
      </c>
      <c r="B174" s="12" t="s">
        <v>29</v>
      </c>
      <c r="C174" s="15" t="s">
        <v>855</v>
      </c>
      <c r="D174" s="12" t="s">
        <v>31</v>
      </c>
      <c r="E174" s="65" t="s">
        <v>727</v>
      </c>
      <c r="F174" s="16" t="s">
        <v>832</v>
      </c>
      <c r="G174" s="15" t="s">
        <v>856</v>
      </c>
      <c r="H174" s="16" t="s">
        <v>42</v>
      </c>
      <c r="I174" s="15" t="s">
        <v>857</v>
      </c>
      <c r="J174" s="27">
        <v>156.5</v>
      </c>
      <c r="K174" s="28">
        <v>44927</v>
      </c>
      <c r="L174" s="28">
        <v>45231</v>
      </c>
      <c r="M174" s="16" t="s">
        <v>858</v>
      </c>
      <c r="N174" s="16" t="s">
        <v>859</v>
      </c>
      <c r="O174" s="12" t="s">
        <v>860</v>
      </c>
      <c r="P174" s="16" t="s">
        <v>47</v>
      </c>
      <c r="Q174" s="41">
        <v>142.4</v>
      </c>
      <c r="R174" s="38"/>
      <c r="S174" s="39"/>
      <c r="T174" s="39"/>
      <c r="U174" s="38">
        <f t="shared" si="9"/>
        <v>14.1</v>
      </c>
      <c r="V174" s="39"/>
      <c r="W174" s="39"/>
      <c r="X174" s="39"/>
      <c r="Y174" s="23">
        <f t="shared" si="7"/>
        <v>156.5</v>
      </c>
      <c r="Z174" s="23">
        <f t="shared" si="8"/>
        <v>142.4</v>
      </c>
      <c r="AA174" s="38">
        <v>14.1</v>
      </c>
      <c r="AB174" s="53">
        <v>1</v>
      </c>
      <c r="AC174" s="55">
        <f>AA174/(U174+V174+W174+X174)</f>
        <v>1</v>
      </c>
      <c r="AD174" s="73"/>
    </row>
    <row r="175" ht="46.8" spans="1:30">
      <c r="A175" s="11">
        <v>170</v>
      </c>
      <c r="B175" s="12" t="s">
        <v>29</v>
      </c>
      <c r="C175" s="16" t="s">
        <v>861</v>
      </c>
      <c r="D175" s="12" t="s">
        <v>31</v>
      </c>
      <c r="E175" s="15" t="s">
        <v>158</v>
      </c>
      <c r="F175" s="16" t="s">
        <v>832</v>
      </c>
      <c r="G175" s="16" t="s">
        <v>856</v>
      </c>
      <c r="H175" s="16" t="s">
        <v>34</v>
      </c>
      <c r="I175" s="16" t="s">
        <v>862</v>
      </c>
      <c r="J175" s="21">
        <v>31.62</v>
      </c>
      <c r="K175" s="28">
        <v>44927</v>
      </c>
      <c r="L175" s="28">
        <v>45200</v>
      </c>
      <c r="M175" s="16" t="s">
        <v>863</v>
      </c>
      <c r="N175" s="16" t="s">
        <v>864</v>
      </c>
      <c r="O175" s="12" t="s">
        <v>865</v>
      </c>
      <c r="P175" s="16" t="s">
        <v>39</v>
      </c>
      <c r="Q175" s="35">
        <v>24.74</v>
      </c>
      <c r="R175" s="38"/>
      <c r="S175" s="39"/>
      <c r="T175" s="39"/>
      <c r="U175" s="38">
        <f t="shared" si="9"/>
        <v>6.88</v>
      </c>
      <c r="V175" s="39"/>
      <c r="W175" s="39"/>
      <c r="X175" s="39"/>
      <c r="Y175" s="23">
        <f t="shared" si="7"/>
        <v>31.62</v>
      </c>
      <c r="Z175" s="23">
        <f t="shared" si="8"/>
        <v>24.74</v>
      </c>
      <c r="AA175" s="38">
        <v>6.88</v>
      </c>
      <c r="AB175" s="53">
        <v>1</v>
      </c>
      <c r="AC175" s="55">
        <f>AA175/(U175+V175+W175+X175)</f>
        <v>1</v>
      </c>
      <c r="AD175" s="73"/>
    </row>
    <row r="176" ht="46.8" spans="1:30">
      <c r="A176" s="11">
        <v>171</v>
      </c>
      <c r="B176" s="12" t="s">
        <v>29</v>
      </c>
      <c r="C176" s="15" t="s">
        <v>866</v>
      </c>
      <c r="D176" s="12" t="s">
        <v>31</v>
      </c>
      <c r="E176" s="64" t="s">
        <v>727</v>
      </c>
      <c r="F176" s="16" t="s">
        <v>832</v>
      </c>
      <c r="G176" s="15" t="s">
        <v>856</v>
      </c>
      <c r="H176" s="16" t="s">
        <v>543</v>
      </c>
      <c r="I176" s="15" t="s">
        <v>867</v>
      </c>
      <c r="J176" s="27">
        <v>100</v>
      </c>
      <c r="K176" s="28">
        <v>44927</v>
      </c>
      <c r="L176" s="28">
        <v>45231</v>
      </c>
      <c r="M176" s="16" t="s">
        <v>868</v>
      </c>
      <c r="N176" s="16" t="s">
        <v>869</v>
      </c>
      <c r="O176" s="16" t="s">
        <v>869</v>
      </c>
      <c r="P176" s="16" t="s">
        <v>39</v>
      </c>
      <c r="Q176" s="41">
        <v>98.65</v>
      </c>
      <c r="R176" s="38"/>
      <c r="S176" s="39"/>
      <c r="T176" s="39"/>
      <c r="U176" s="38">
        <f t="shared" si="9"/>
        <v>1.34999999999999</v>
      </c>
      <c r="V176" s="39"/>
      <c r="W176" s="39"/>
      <c r="X176" s="39"/>
      <c r="Y176" s="23">
        <f t="shared" si="7"/>
        <v>100</v>
      </c>
      <c r="Z176" s="23">
        <f t="shared" si="8"/>
        <v>98.65</v>
      </c>
      <c r="AA176" s="38">
        <v>1.34999999999999</v>
      </c>
      <c r="AB176" s="53">
        <v>1</v>
      </c>
      <c r="AC176" s="55">
        <f>AA176/(U176+V176+W176+X176)</f>
        <v>1</v>
      </c>
      <c r="AD176" s="73"/>
    </row>
    <row r="177" ht="46.8" spans="1:30">
      <c r="A177" s="11">
        <v>172</v>
      </c>
      <c r="B177" s="12" t="s">
        <v>29</v>
      </c>
      <c r="C177" s="15" t="s">
        <v>870</v>
      </c>
      <c r="D177" s="12" t="s">
        <v>31</v>
      </c>
      <c r="E177" s="64" t="s">
        <v>832</v>
      </c>
      <c r="F177" s="16" t="s">
        <v>832</v>
      </c>
      <c r="G177" s="15" t="s">
        <v>871</v>
      </c>
      <c r="H177" s="16" t="s">
        <v>42</v>
      </c>
      <c r="I177" s="15" t="s">
        <v>872</v>
      </c>
      <c r="J177" s="27">
        <v>50</v>
      </c>
      <c r="K177" s="64">
        <v>44927</v>
      </c>
      <c r="L177" s="64">
        <v>45231</v>
      </c>
      <c r="M177" s="16" t="s">
        <v>873</v>
      </c>
      <c r="N177" s="16" t="s">
        <v>874</v>
      </c>
      <c r="O177" s="12" t="s">
        <v>875</v>
      </c>
      <c r="P177" s="16" t="s">
        <v>876</v>
      </c>
      <c r="Q177" s="27">
        <v>50</v>
      </c>
      <c r="R177" s="38"/>
      <c r="S177" s="39"/>
      <c r="T177" s="39"/>
      <c r="U177" s="38">
        <f t="shared" si="9"/>
        <v>0</v>
      </c>
      <c r="V177" s="39"/>
      <c r="W177" s="39"/>
      <c r="X177" s="39"/>
      <c r="Y177" s="23">
        <f t="shared" si="7"/>
        <v>50</v>
      </c>
      <c r="Z177" s="23">
        <f t="shared" si="8"/>
        <v>50</v>
      </c>
      <c r="AA177" s="38"/>
      <c r="AB177" s="56">
        <v>1</v>
      </c>
      <c r="AC177" s="38"/>
      <c r="AD177" s="73"/>
    </row>
    <row r="178" ht="46.8" spans="1:30">
      <c r="A178" s="11">
        <v>173</v>
      </c>
      <c r="B178" s="12" t="s">
        <v>29</v>
      </c>
      <c r="C178" s="16" t="s">
        <v>877</v>
      </c>
      <c r="D178" s="12" t="s">
        <v>31</v>
      </c>
      <c r="E178" s="15" t="s">
        <v>158</v>
      </c>
      <c r="F178" s="16" t="s">
        <v>832</v>
      </c>
      <c r="G178" s="16" t="s">
        <v>856</v>
      </c>
      <c r="H178" s="16" t="s">
        <v>34</v>
      </c>
      <c r="I178" s="16" t="s">
        <v>739</v>
      </c>
      <c r="J178" s="21">
        <v>20</v>
      </c>
      <c r="K178" s="28">
        <v>44927</v>
      </c>
      <c r="L178" s="28">
        <v>45231</v>
      </c>
      <c r="M178" s="16" t="s">
        <v>878</v>
      </c>
      <c r="N178" s="16" t="s">
        <v>879</v>
      </c>
      <c r="O178" s="16" t="s">
        <v>879</v>
      </c>
      <c r="P178" s="16" t="s">
        <v>39</v>
      </c>
      <c r="Q178" s="35">
        <v>20</v>
      </c>
      <c r="R178" s="38"/>
      <c r="S178" s="39"/>
      <c r="T178" s="39"/>
      <c r="U178" s="38">
        <f t="shared" si="9"/>
        <v>0</v>
      </c>
      <c r="V178" s="39"/>
      <c r="W178" s="39"/>
      <c r="X178" s="39"/>
      <c r="Y178" s="23">
        <f t="shared" si="7"/>
        <v>20</v>
      </c>
      <c r="Z178" s="23">
        <f t="shared" si="8"/>
        <v>20</v>
      </c>
      <c r="AA178" s="38"/>
      <c r="AB178" s="56">
        <v>1</v>
      </c>
      <c r="AC178" s="38"/>
      <c r="AD178" s="73"/>
    </row>
    <row r="179" ht="46.8" spans="1:30">
      <c r="A179" s="11">
        <v>174</v>
      </c>
      <c r="B179" s="21" t="s">
        <v>29</v>
      </c>
      <c r="C179" s="15" t="s">
        <v>880</v>
      </c>
      <c r="D179" s="15" t="s">
        <v>31</v>
      </c>
      <c r="E179" s="14" t="s">
        <v>727</v>
      </c>
      <c r="F179" s="16" t="s">
        <v>832</v>
      </c>
      <c r="G179" s="13" t="s">
        <v>856</v>
      </c>
      <c r="H179" s="16" t="s">
        <v>42</v>
      </c>
      <c r="I179" s="13" t="s">
        <v>881</v>
      </c>
      <c r="J179" s="21">
        <v>61.88</v>
      </c>
      <c r="K179" s="66">
        <v>44927</v>
      </c>
      <c r="L179" s="66">
        <v>45261</v>
      </c>
      <c r="M179" s="16" t="s">
        <v>882</v>
      </c>
      <c r="N179" s="67" t="s">
        <v>883</v>
      </c>
      <c r="O179" s="67" t="s">
        <v>883</v>
      </c>
      <c r="P179" s="16" t="s">
        <v>47</v>
      </c>
      <c r="Q179" s="72"/>
      <c r="R179" s="72">
        <v>61.88</v>
      </c>
      <c r="S179" s="71"/>
      <c r="T179" s="71"/>
      <c r="U179" s="38"/>
      <c r="V179" s="36"/>
      <c r="W179" s="71"/>
      <c r="X179" s="71"/>
      <c r="Y179" s="23">
        <f t="shared" si="7"/>
        <v>61.88</v>
      </c>
      <c r="Z179" s="23">
        <f t="shared" si="8"/>
        <v>61.88</v>
      </c>
      <c r="AA179" s="72"/>
      <c r="AB179" s="56">
        <v>1</v>
      </c>
      <c r="AC179" s="38"/>
      <c r="AD179" s="54"/>
    </row>
    <row r="180" ht="46.8" spans="1:30">
      <c r="A180" s="11">
        <v>175</v>
      </c>
      <c r="B180" s="12" t="s">
        <v>29</v>
      </c>
      <c r="C180" s="15" t="s">
        <v>884</v>
      </c>
      <c r="D180" s="12" t="s">
        <v>816</v>
      </c>
      <c r="E180" s="65" t="s">
        <v>158</v>
      </c>
      <c r="F180" s="16" t="s">
        <v>832</v>
      </c>
      <c r="G180" s="16" t="s">
        <v>885</v>
      </c>
      <c r="H180" s="16" t="s">
        <v>34</v>
      </c>
      <c r="I180" s="15" t="s">
        <v>886</v>
      </c>
      <c r="J180" s="27">
        <v>102.73</v>
      </c>
      <c r="K180" s="28">
        <v>44927</v>
      </c>
      <c r="L180" s="28">
        <v>45231</v>
      </c>
      <c r="M180" s="16" t="s">
        <v>887</v>
      </c>
      <c r="N180" s="16" t="s">
        <v>888</v>
      </c>
      <c r="O180" s="12" t="s">
        <v>889</v>
      </c>
      <c r="P180" s="16" t="s">
        <v>39</v>
      </c>
      <c r="Q180" s="35">
        <v>102.73</v>
      </c>
      <c r="R180" s="38"/>
      <c r="S180" s="39"/>
      <c r="T180" s="39"/>
      <c r="U180" s="38">
        <f t="shared" si="9"/>
        <v>0</v>
      </c>
      <c r="V180" s="39"/>
      <c r="W180" s="39"/>
      <c r="X180" s="39"/>
      <c r="Y180" s="23">
        <f t="shared" si="7"/>
        <v>102.73</v>
      </c>
      <c r="Z180" s="23">
        <f t="shared" si="8"/>
        <v>102.73</v>
      </c>
      <c r="AA180" s="38"/>
      <c r="AB180" s="56">
        <v>1</v>
      </c>
      <c r="AC180" s="38"/>
      <c r="AD180" s="73"/>
    </row>
    <row r="181" ht="46.8" spans="1:30">
      <c r="A181" s="11">
        <v>176</v>
      </c>
      <c r="B181" s="12" t="s">
        <v>29</v>
      </c>
      <c r="C181" s="15" t="s">
        <v>890</v>
      </c>
      <c r="D181" s="12" t="s">
        <v>31</v>
      </c>
      <c r="E181" s="65" t="s">
        <v>158</v>
      </c>
      <c r="F181" s="16" t="s">
        <v>832</v>
      </c>
      <c r="G181" s="16" t="s">
        <v>885</v>
      </c>
      <c r="H181" s="16" t="s">
        <v>34</v>
      </c>
      <c r="I181" s="15" t="s">
        <v>891</v>
      </c>
      <c r="J181" s="27">
        <v>60</v>
      </c>
      <c r="K181" s="28">
        <v>44927</v>
      </c>
      <c r="L181" s="28">
        <v>45231</v>
      </c>
      <c r="M181" s="16" t="s">
        <v>892</v>
      </c>
      <c r="N181" s="16" t="s">
        <v>893</v>
      </c>
      <c r="O181" s="12" t="s">
        <v>894</v>
      </c>
      <c r="P181" s="16" t="s">
        <v>39</v>
      </c>
      <c r="Q181" s="41">
        <v>44.54</v>
      </c>
      <c r="R181" s="38"/>
      <c r="S181" s="39"/>
      <c r="T181" s="39"/>
      <c r="U181" s="38">
        <f t="shared" si="9"/>
        <v>15.46</v>
      </c>
      <c r="V181" s="39"/>
      <c r="W181" s="39"/>
      <c r="X181" s="39"/>
      <c r="Y181" s="23">
        <f t="shared" si="7"/>
        <v>60</v>
      </c>
      <c r="Z181" s="23">
        <f t="shared" si="8"/>
        <v>44.54</v>
      </c>
      <c r="AA181" s="38">
        <v>15.46</v>
      </c>
      <c r="AB181" s="53">
        <v>1</v>
      </c>
      <c r="AC181" s="55">
        <f>AA181/(U181+V181+W181+X181)</f>
        <v>1</v>
      </c>
      <c r="AD181" s="73"/>
    </row>
    <row r="182" ht="46.8" spans="1:30">
      <c r="A182" s="11">
        <v>177</v>
      </c>
      <c r="B182" s="12" t="s">
        <v>29</v>
      </c>
      <c r="C182" s="16" t="s">
        <v>895</v>
      </c>
      <c r="D182" s="12" t="s">
        <v>31</v>
      </c>
      <c r="E182" s="15" t="s">
        <v>158</v>
      </c>
      <c r="F182" s="16" t="s">
        <v>832</v>
      </c>
      <c r="G182" s="16" t="s">
        <v>856</v>
      </c>
      <c r="H182" s="16" t="s">
        <v>34</v>
      </c>
      <c r="I182" s="16" t="s">
        <v>896</v>
      </c>
      <c r="J182" s="21">
        <v>122</v>
      </c>
      <c r="K182" s="28">
        <v>44927</v>
      </c>
      <c r="L182" s="28">
        <v>45231</v>
      </c>
      <c r="M182" s="16" t="s">
        <v>897</v>
      </c>
      <c r="N182" s="16" t="s">
        <v>898</v>
      </c>
      <c r="O182" s="16" t="s">
        <v>898</v>
      </c>
      <c r="P182" s="16" t="s">
        <v>39</v>
      </c>
      <c r="Q182" s="35"/>
      <c r="R182" s="35">
        <v>122</v>
      </c>
      <c r="S182" s="39"/>
      <c r="T182" s="39"/>
      <c r="U182" s="38">
        <f t="shared" si="9"/>
        <v>0</v>
      </c>
      <c r="V182" s="39"/>
      <c r="W182" s="39"/>
      <c r="X182" s="39"/>
      <c r="Y182" s="23">
        <f t="shared" si="7"/>
        <v>122</v>
      </c>
      <c r="Z182" s="23">
        <f t="shared" si="8"/>
        <v>122</v>
      </c>
      <c r="AA182" s="38"/>
      <c r="AB182" s="56">
        <v>1</v>
      </c>
      <c r="AC182" s="38"/>
      <c r="AD182" s="73"/>
    </row>
    <row r="183" ht="46.8" spans="1:30">
      <c r="A183" s="11">
        <v>178</v>
      </c>
      <c r="B183" s="12" t="s">
        <v>29</v>
      </c>
      <c r="C183" s="15" t="s">
        <v>899</v>
      </c>
      <c r="D183" s="12" t="s">
        <v>31</v>
      </c>
      <c r="E183" s="20" t="s">
        <v>166</v>
      </c>
      <c r="F183" s="16" t="s">
        <v>832</v>
      </c>
      <c r="G183" s="15" t="s">
        <v>856</v>
      </c>
      <c r="H183" s="16" t="s">
        <v>543</v>
      </c>
      <c r="I183" s="15" t="s">
        <v>900</v>
      </c>
      <c r="J183" s="27">
        <v>42.05</v>
      </c>
      <c r="K183" s="28">
        <v>44927</v>
      </c>
      <c r="L183" s="28">
        <v>45231</v>
      </c>
      <c r="M183" s="16" t="s">
        <v>901</v>
      </c>
      <c r="N183" s="16" t="s">
        <v>902</v>
      </c>
      <c r="O183" s="12" t="s">
        <v>903</v>
      </c>
      <c r="P183" s="16" t="s">
        <v>39</v>
      </c>
      <c r="Q183" s="35">
        <v>42.05</v>
      </c>
      <c r="R183" s="54"/>
      <c r="S183" s="39"/>
      <c r="T183" s="39"/>
      <c r="U183" s="38">
        <f t="shared" si="9"/>
        <v>0</v>
      </c>
      <c r="V183" s="39"/>
      <c r="W183" s="39"/>
      <c r="X183" s="39"/>
      <c r="Y183" s="23">
        <f t="shared" si="7"/>
        <v>42.05</v>
      </c>
      <c r="Z183" s="23">
        <f t="shared" si="8"/>
        <v>42.05</v>
      </c>
      <c r="AA183" s="38"/>
      <c r="AB183" s="56">
        <v>1</v>
      </c>
      <c r="AC183" s="38"/>
      <c r="AD183" s="73"/>
    </row>
    <row r="184" ht="62.4" spans="1:30">
      <c r="A184" s="11">
        <v>179</v>
      </c>
      <c r="B184" s="12" t="s">
        <v>29</v>
      </c>
      <c r="C184" s="15" t="s">
        <v>904</v>
      </c>
      <c r="D184" s="12" t="s">
        <v>31</v>
      </c>
      <c r="E184" s="64" t="s">
        <v>727</v>
      </c>
      <c r="F184" s="16" t="s">
        <v>832</v>
      </c>
      <c r="G184" s="15" t="s">
        <v>856</v>
      </c>
      <c r="H184" s="16" t="s">
        <v>42</v>
      </c>
      <c r="I184" s="15" t="s">
        <v>905</v>
      </c>
      <c r="J184" s="27">
        <v>80</v>
      </c>
      <c r="K184" s="64">
        <v>44927</v>
      </c>
      <c r="L184" s="64">
        <v>45231</v>
      </c>
      <c r="M184" s="16" t="s">
        <v>906</v>
      </c>
      <c r="N184" s="16" t="s">
        <v>907</v>
      </c>
      <c r="O184" s="12" t="s">
        <v>908</v>
      </c>
      <c r="P184" s="16" t="s">
        <v>47</v>
      </c>
      <c r="Q184" s="41"/>
      <c r="R184" s="54"/>
      <c r="S184" s="39"/>
      <c r="T184" s="39"/>
      <c r="U184" s="38">
        <f t="shared" si="9"/>
        <v>80</v>
      </c>
      <c r="V184" s="39"/>
      <c r="W184" s="39"/>
      <c r="X184" s="39"/>
      <c r="Y184" s="23">
        <f t="shared" si="7"/>
        <v>80</v>
      </c>
      <c r="Z184" s="23"/>
      <c r="AA184" s="38"/>
      <c r="AB184" s="56">
        <v>1</v>
      </c>
      <c r="AC184" s="38"/>
      <c r="AD184" s="73"/>
    </row>
    <row r="185" ht="46.8" spans="1:30">
      <c r="A185" s="11">
        <v>180</v>
      </c>
      <c r="B185" s="12" t="s">
        <v>29</v>
      </c>
      <c r="C185" s="15" t="s">
        <v>909</v>
      </c>
      <c r="D185" s="12" t="s">
        <v>31</v>
      </c>
      <c r="E185" s="65" t="s">
        <v>727</v>
      </c>
      <c r="F185" s="16" t="s">
        <v>832</v>
      </c>
      <c r="G185" s="16" t="s">
        <v>910</v>
      </c>
      <c r="H185" s="16" t="s">
        <v>42</v>
      </c>
      <c r="I185" s="15" t="s">
        <v>911</v>
      </c>
      <c r="J185" s="27">
        <v>10</v>
      </c>
      <c r="K185" s="28">
        <v>44927</v>
      </c>
      <c r="L185" s="28">
        <v>45231</v>
      </c>
      <c r="M185" s="16" t="s">
        <v>912</v>
      </c>
      <c r="N185" s="16" t="s">
        <v>913</v>
      </c>
      <c r="O185" s="12" t="s">
        <v>120</v>
      </c>
      <c r="P185" s="16" t="s">
        <v>47</v>
      </c>
      <c r="Q185" s="27">
        <v>10</v>
      </c>
      <c r="R185" s="54"/>
      <c r="S185" s="39"/>
      <c r="T185" s="39"/>
      <c r="U185" s="38">
        <f t="shared" si="9"/>
        <v>0</v>
      </c>
      <c r="V185" s="39"/>
      <c r="W185" s="39"/>
      <c r="X185" s="39"/>
      <c r="Y185" s="23">
        <f t="shared" si="7"/>
        <v>10</v>
      </c>
      <c r="Z185" s="23">
        <f t="shared" si="8"/>
        <v>10</v>
      </c>
      <c r="AA185" s="38"/>
      <c r="AB185" s="56">
        <v>1</v>
      </c>
      <c r="AC185" s="38"/>
      <c r="AD185" s="73"/>
    </row>
    <row r="186" ht="46.8" spans="1:30">
      <c r="A186" s="11">
        <v>181</v>
      </c>
      <c r="B186" s="12" t="s">
        <v>29</v>
      </c>
      <c r="C186" s="15" t="s">
        <v>914</v>
      </c>
      <c r="D186" s="12" t="s">
        <v>816</v>
      </c>
      <c r="E186" s="65" t="s">
        <v>158</v>
      </c>
      <c r="F186" s="16" t="s">
        <v>832</v>
      </c>
      <c r="G186" s="16" t="s">
        <v>910</v>
      </c>
      <c r="H186" s="16" t="s">
        <v>34</v>
      </c>
      <c r="I186" s="15" t="s">
        <v>915</v>
      </c>
      <c r="J186" s="27">
        <v>40</v>
      </c>
      <c r="K186" s="28">
        <v>44927</v>
      </c>
      <c r="L186" s="28">
        <v>45231</v>
      </c>
      <c r="M186" s="16" t="s">
        <v>916</v>
      </c>
      <c r="N186" s="16" t="s">
        <v>917</v>
      </c>
      <c r="O186" s="12" t="s">
        <v>918</v>
      </c>
      <c r="P186" s="16" t="s">
        <v>39</v>
      </c>
      <c r="Q186" s="27">
        <v>40</v>
      </c>
      <c r="R186" s="54"/>
      <c r="S186" s="39"/>
      <c r="T186" s="39"/>
      <c r="U186" s="38">
        <f t="shared" si="9"/>
        <v>0</v>
      </c>
      <c r="V186" s="39"/>
      <c r="W186" s="39"/>
      <c r="X186" s="39"/>
      <c r="Y186" s="23">
        <f t="shared" si="7"/>
        <v>40</v>
      </c>
      <c r="Z186" s="23">
        <f t="shared" si="8"/>
        <v>40</v>
      </c>
      <c r="AA186" s="38"/>
      <c r="AB186" s="56">
        <v>1</v>
      </c>
      <c r="AC186" s="38"/>
      <c r="AD186" s="73"/>
    </row>
    <row r="187" ht="46.8" spans="1:30">
      <c r="A187" s="11">
        <v>182</v>
      </c>
      <c r="B187" s="12" t="s">
        <v>29</v>
      </c>
      <c r="C187" s="15" t="s">
        <v>919</v>
      </c>
      <c r="D187" s="12" t="s">
        <v>31</v>
      </c>
      <c r="E187" s="65" t="s">
        <v>158</v>
      </c>
      <c r="F187" s="16" t="s">
        <v>832</v>
      </c>
      <c r="G187" s="16" t="s">
        <v>910</v>
      </c>
      <c r="H187" s="16" t="s">
        <v>34</v>
      </c>
      <c r="I187" s="15" t="s">
        <v>920</v>
      </c>
      <c r="J187" s="27">
        <v>20</v>
      </c>
      <c r="K187" s="28">
        <v>44927</v>
      </c>
      <c r="L187" s="28">
        <v>45231</v>
      </c>
      <c r="M187" s="16" t="s">
        <v>921</v>
      </c>
      <c r="N187" s="16" t="s">
        <v>917</v>
      </c>
      <c r="O187" s="12" t="s">
        <v>918</v>
      </c>
      <c r="P187" s="16" t="s">
        <v>39</v>
      </c>
      <c r="Q187" s="27">
        <v>20</v>
      </c>
      <c r="R187" s="54"/>
      <c r="S187" s="39"/>
      <c r="T187" s="39"/>
      <c r="U187" s="38">
        <f t="shared" si="9"/>
        <v>0</v>
      </c>
      <c r="V187" s="39"/>
      <c r="W187" s="39"/>
      <c r="X187" s="39"/>
      <c r="Y187" s="23">
        <f t="shared" si="7"/>
        <v>20</v>
      </c>
      <c r="Z187" s="23">
        <f t="shared" si="8"/>
        <v>20</v>
      </c>
      <c r="AA187" s="38"/>
      <c r="AB187" s="56">
        <v>1</v>
      </c>
      <c r="AC187" s="38"/>
      <c r="AD187" s="73"/>
    </row>
    <row r="188" ht="46.8" spans="1:30">
      <c r="A188" s="11">
        <v>183</v>
      </c>
      <c r="B188" s="12" t="s">
        <v>29</v>
      </c>
      <c r="C188" s="15" t="s">
        <v>922</v>
      </c>
      <c r="D188" s="12" t="s">
        <v>31</v>
      </c>
      <c r="E188" s="65" t="s">
        <v>158</v>
      </c>
      <c r="F188" s="16" t="s">
        <v>832</v>
      </c>
      <c r="G188" s="16" t="s">
        <v>923</v>
      </c>
      <c r="H188" s="16" t="s">
        <v>34</v>
      </c>
      <c r="I188" s="15" t="s">
        <v>924</v>
      </c>
      <c r="J188" s="27">
        <v>32.16</v>
      </c>
      <c r="K188" s="28">
        <v>44927</v>
      </c>
      <c r="L188" s="28">
        <v>45231</v>
      </c>
      <c r="M188" s="16" t="s">
        <v>925</v>
      </c>
      <c r="N188" s="16" t="s">
        <v>555</v>
      </c>
      <c r="O188" s="12" t="s">
        <v>926</v>
      </c>
      <c r="P188" s="16" t="s">
        <v>39</v>
      </c>
      <c r="Q188" s="41">
        <v>29.28</v>
      </c>
      <c r="R188" s="54"/>
      <c r="S188" s="39"/>
      <c r="T188" s="39"/>
      <c r="U188" s="38">
        <f t="shared" si="9"/>
        <v>2.88</v>
      </c>
      <c r="V188" s="39"/>
      <c r="W188" s="39"/>
      <c r="X188" s="39"/>
      <c r="Y188" s="23">
        <f t="shared" si="7"/>
        <v>32.16</v>
      </c>
      <c r="Z188" s="23">
        <f t="shared" si="8"/>
        <v>29.28</v>
      </c>
      <c r="AA188" s="38">
        <v>2.88</v>
      </c>
      <c r="AB188" s="53">
        <v>1</v>
      </c>
      <c r="AC188" s="55">
        <f>AA188/(U188+V188+W188+X188)</f>
        <v>1</v>
      </c>
      <c r="AD188" s="73"/>
    </row>
    <row r="189" ht="46.8" spans="1:30">
      <c r="A189" s="11">
        <v>184</v>
      </c>
      <c r="B189" s="12" t="s">
        <v>29</v>
      </c>
      <c r="C189" s="15" t="s">
        <v>927</v>
      </c>
      <c r="D189" s="12" t="s">
        <v>31</v>
      </c>
      <c r="E189" s="65" t="s">
        <v>158</v>
      </c>
      <c r="F189" s="16" t="s">
        <v>832</v>
      </c>
      <c r="G189" s="16" t="s">
        <v>191</v>
      </c>
      <c r="H189" s="16" t="s">
        <v>34</v>
      </c>
      <c r="I189" s="15" t="s">
        <v>928</v>
      </c>
      <c r="J189" s="27">
        <v>33.19</v>
      </c>
      <c r="K189" s="28">
        <v>44927</v>
      </c>
      <c r="L189" s="28">
        <v>45231</v>
      </c>
      <c r="M189" s="16" t="s">
        <v>929</v>
      </c>
      <c r="N189" s="16" t="s">
        <v>930</v>
      </c>
      <c r="O189" s="12" t="s">
        <v>931</v>
      </c>
      <c r="P189" s="16" t="s">
        <v>39</v>
      </c>
      <c r="Q189" s="41">
        <v>33.19</v>
      </c>
      <c r="R189" s="54"/>
      <c r="S189" s="39"/>
      <c r="T189" s="39"/>
      <c r="U189" s="38">
        <f t="shared" si="9"/>
        <v>0</v>
      </c>
      <c r="V189" s="39"/>
      <c r="W189" s="39"/>
      <c r="X189" s="39"/>
      <c r="Y189" s="23">
        <f t="shared" si="7"/>
        <v>33.19</v>
      </c>
      <c r="Z189" s="23">
        <f t="shared" si="8"/>
        <v>33.19</v>
      </c>
      <c r="AA189" s="38"/>
      <c r="AB189" s="56">
        <v>1</v>
      </c>
      <c r="AC189" s="38"/>
      <c r="AD189" s="73"/>
    </row>
    <row r="190" ht="46.8" spans="1:30">
      <c r="A190" s="11">
        <v>185</v>
      </c>
      <c r="B190" s="12" t="s">
        <v>29</v>
      </c>
      <c r="C190" s="15" t="s">
        <v>932</v>
      </c>
      <c r="D190" s="12" t="s">
        <v>31</v>
      </c>
      <c r="E190" s="65" t="s">
        <v>158</v>
      </c>
      <c r="F190" s="16" t="s">
        <v>832</v>
      </c>
      <c r="G190" s="16" t="s">
        <v>191</v>
      </c>
      <c r="H190" s="16" t="s">
        <v>34</v>
      </c>
      <c r="I190" s="15" t="s">
        <v>928</v>
      </c>
      <c r="J190" s="27">
        <v>40</v>
      </c>
      <c r="K190" s="66">
        <v>44927</v>
      </c>
      <c r="L190" s="66">
        <v>45261</v>
      </c>
      <c r="M190" s="16" t="s">
        <v>929</v>
      </c>
      <c r="N190" s="16" t="s">
        <v>930</v>
      </c>
      <c r="O190" s="12" t="s">
        <v>931</v>
      </c>
      <c r="P190" s="16" t="s">
        <v>39</v>
      </c>
      <c r="Q190" s="41"/>
      <c r="R190" s="54"/>
      <c r="S190" s="39"/>
      <c r="T190" s="39"/>
      <c r="U190" s="38">
        <f t="shared" si="9"/>
        <v>40</v>
      </c>
      <c r="V190" s="39"/>
      <c r="W190" s="39"/>
      <c r="X190" s="39"/>
      <c r="Y190" s="23">
        <f t="shared" si="7"/>
        <v>40</v>
      </c>
      <c r="Z190" s="23"/>
      <c r="AA190" s="38"/>
      <c r="AB190" s="56">
        <v>1</v>
      </c>
      <c r="AC190" s="38"/>
      <c r="AD190" s="54"/>
    </row>
    <row r="191" ht="62.4" spans="1:30">
      <c r="A191" s="11">
        <v>186</v>
      </c>
      <c r="B191" s="12" t="s">
        <v>29</v>
      </c>
      <c r="C191" s="15" t="s">
        <v>933</v>
      </c>
      <c r="D191" s="12" t="s">
        <v>31</v>
      </c>
      <c r="E191" s="65" t="s">
        <v>749</v>
      </c>
      <c r="F191" s="16" t="s">
        <v>832</v>
      </c>
      <c r="G191" s="16" t="s">
        <v>191</v>
      </c>
      <c r="H191" s="16" t="s">
        <v>34</v>
      </c>
      <c r="I191" s="15" t="s">
        <v>934</v>
      </c>
      <c r="J191" s="27">
        <v>80</v>
      </c>
      <c r="K191" s="28">
        <v>44927</v>
      </c>
      <c r="L191" s="28">
        <v>45231</v>
      </c>
      <c r="M191" s="16" t="s">
        <v>935</v>
      </c>
      <c r="N191" s="16" t="s">
        <v>936</v>
      </c>
      <c r="O191" s="12" t="s">
        <v>937</v>
      </c>
      <c r="P191" s="16" t="s">
        <v>39</v>
      </c>
      <c r="Q191" s="41"/>
      <c r="R191" s="54"/>
      <c r="S191" s="39"/>
      <c r="T191" s="39"/>
      <c r="U191" s="38">
        <f t="shared" si="9"/>
        <v>80</v>
      </c>
      <c r="V191" s="39"/>
      <c r="W191" s="39"/>
      <c r="X191" s="39"/>
      <c r="Y191" s="23">
        <f t="shared" si="7"/>
        <v>80</v>
      </c>
      <c r="Z191" s="23"/>
      <c r="AA191" s="38"/>
      <c r="AB191" s="56">
        <v>1</v>
      </c>
      <c r="AC191" s="38"/>
      <c r="AD191" s="73"/>
    </row>
    <row r="192" ht="46.8" spans="1:30">
      <c r="A192" s="11">
        <v>187</v>
      </c>
      <c r="B192" s="12" t="s">
        <v>29</v>
      </c>
      <c r="C192" s="15" t="s">
        <v>938</v>
      </c>
      <c r="D192" s="12" t="s">
        <v>31</v>
      </c>
      <c r="E192" s="65" t="s">
        <v>158</v>
      </c>
      <c r="F192" s="16" t="s">
        <v>832</v>
      </c>
      <c r="G192" s="16" t="s">
        <v>910</v>
      </c>
      <c r="H192" s="16" t="s">
        <v>34</v>
      </c>
      <c r="I192" s="15" t="s">
        <v>939</v>
      </c>
      <c r="J192" s="27">
        <v>40</v>
      </c>
      <c r="K192" s="28">
        <v>44927</v>
      </c>
      <c r="L192" s="28">
        <v>45231</v>
      </c>
      <c r="M192" s="16" t="s">
        <v>940</v>
      </c>
      <c r="N192" s="16" t="s">
        <v>941</v>
      </c>
      <c r="O192" s="12" t="s">
        <v>942</v>
      </c>
      <c r="P192" s="16" t="s">
        <v>39</v>
      </c>
      <c r="Q192" s="41"/>
      <c r="R192" s="35">
        <v>40</v>
      </c>
      <c r="S192" s="39"/>
      <c r="T192" s="39"/>
      <c r="U192" s="38">
        <f t="shared" si="9"/>
        <v>0</v>
      </c>
      <c r="V192" s="39"/>
      <c r="W192" s="39"/>
      <c r="X192" s="39"/>
      <c r="Y192" s="23">
        <f t="shared" si="7"/>
        <v>40</v>
      </c>
      <c r="Z192" s="23">
        <f t="shared" si="8"/>
        <v>40</v>
      </c>
      <c r="AA192" s="38"/>
      <c r="AB192" s="56">
        <v>1</v>
      </c>
      <c r="AC192" s="38"/>
      <c r="AD192" s="73"/>
    </row>
    <row r="193" ht="46.8" spans="1:30">
      <c r="A193" s="11">
        <v>188</v>
      </c>
      <c r="B193" s="12" t="s">
        <v>29</v>
      </c>
      <c r="C193" s="15" t="s">
        <v>943</v>
      </c>
      <c r="D193" s="12" t="s">
        <v>31</v>
      </c>
      <c r="E193" s="65" t="s">
        <v>158</v>
      </c>
      <c r="F193" s="16" t="s">
        <v>832</v>
      </c>
      <c r="G193" s="16" t="s">
        <v>910</v>
      </c>
      <c r="H193" s="16" t="s">
        <v>34</v>
      </c>
      <c r="I193" s="15" t="s">
        <v>944</v>
      </c>
      <c r="J193" s="27">
        <v>20</v>
      </c>
      <c r="K193" s="28">
        <v>44927</v>
      </c>
      <c r="L193" s="28">
        <v>45231</v>
      </c>
      <c r="M193" s="16" t="s">
        <v>945</v>
      </c>
      <c r="N193" s="16" t="s">
        <v>946</v>
      </c>
      <c r="O193" s="12" t="s">
        <v>947</v>
      </c>
      <c r="P193" s="16" t="s">
        <v>39</v>
      </c>
      <c r="Q193" s="41">
        <v>20</v>
      </c>
      <c r="R193" s="38"/>
      <c r="S193" s="39"/>
      <c r="T193" s="39"/>
      <c r="U193" s="38">
        <f t="shared" si="9"/>
        <v>0</v>
      </c>
      <c r="V193" s="39"/>
      <c r="W193" s="39"/>
      <c r="X193" s="39"/>
      <c r="Y193" s="23">
        <f t="shared" si="7"/>
        <v>20</v>
      </c>
      <c r="Z193" s="23">
        <f t="shared" si="8"/>
        <v>20</v>
      </c>
      <c r="AA193" s="38"/>
      <c r="AB193" s="56">
        <v>1</v>
      </c>
      <c r="AC193" s="38"/>
      <c r="AD193" s="73"/>
    </row>
    <row r="194" ht="46.8" spans="1:30">
      <c r="A194" s="11">
        <v>189</v>
      </c>
      <c r="B194" s="12" t="s">
        <v>29</v>
      </c>
      <c r="C194" s="15" t="s">
        <v>948</v>
      </c>
      <c r="D194" s="12" t="s">
        <v>31</v>
      </c>
      <c r="E194" s="65" t="s">
        <v>173</v>
      </c>
      <c r="F194" s="16" t="s">
        <v>832</v>
      </c>
      <c r="G194" s="16" t="s">
        <v>910</v>
      </c>
      <c r="H194" s="16" t="s">
        <v>34</v>
      </c>
      <c r="I194" s="12" t="s">
        <v>949</v>
      </c>
      <c r="J194" s="27">
        <v>30</v>
      </c>
      <c r="K194" s="28">
        <v>44927</v>
      </c>
      <c r="L194" s="28">
        <v>45231</v>
      </c>
      <c r="M194" s="16" t="s">
        <v>950</v>
      </c>
      <c r="N194" s="16" t="s">
        <v>951</v>
      </c>
      <c r="O194" s="12" t="s">
        <v>952</v>
      </c>
      <c r="P194" s="16" t="s">
        <v>39</v>
      </c>
      <c r="Q194" s="35">
        <v>30</v>
      </c>
      <c r="R194" s="38"/>
      <c r="S194" s="39"/>
      <c r="T194" s="39"/>
      <c r="U194" s="38">
        <f t="shared" si="9"/>
        <v>0</v>
      </c>
      <c r="V194" s="39"/>
      <c r="W194" s="39"/>
      <c r="X194" s="39"/>
      <c r="Y194" s="23">
        <f t="shared" si="7"/>
        <v>30</v>
      </c>
      <c r="Z194" s="23">
        <f t="shared" si="8"/>
        <v>30</v>
      </c>
      <c r="AA194" s="38"/>
      <c r="AB194" s="56">
        <v>1</v>
      </c>
      <c r="AC194" s="38"/>
      <c r="AD194" s="73"/>
    </row>
    <row r="195" ht="46.8" spans="1:30">
      <c r="A195" s="11">
        <v>190</v>
      </c>
      <c r="B195" s="21" t="s">
        <v>29</v>
      </c>
      <c r="C195" s="15" t="s">
        <v>953</v>
      </c>
      <c r="D195" s="15" t="s">
        <v>31</v>
      </c>
      <c r="E195" s="14" t="s">
        <v>727</v>
      </c>
      <c r="F195" s="16" t="s">
        <v>832</v>
      </c>
      <c r="G195" s="13" t="s">
        <v>191</v>
      </c>
      <c r="H195" s="16" t="s">
        <v>42</v>
      </c>
      <c r="I195" s="13" t="s">
        <v>954</v>
      </c>
      <c r="J195" s="21">
        <v>40.94</v>
      </c>
      <c r="K195" s="66">
        <v>44927</v>
      </c>
      <c r="L195" s="66">
        <v>45261</v>
      </c>
      <c r="M195" s="16" t="s">
        <v>955</v>
      </c>
      <c r="N195" s="67" t="s">
        <v>956</v>
      </c>
      <c r="O195" s="67" t="s">
        <v>957</v>
      </c>
      <c r="P195" s="16" t="s">
        <v>47</v>
      </c>
      <c r="Q195" s="72"/>
      <c r="R195" s="81"/>
      <c r="S195" s="71"/>
      <c r="T195" s="71"/>
      <c r="U195" s="38">
        <f t="shared" si="9"/>
        <v>40.94</v>
      </c>
      <c r="V195" s="36"/>
      <c r="W195" s="71"/>
      <c r="X195" s="71"/>
      <c r="Y195" s="23">
        <f t="shared" si="7"/>
        <v>40.94</v>
      </c>
      <c r="Z195" s="23"/>
      <c r="AA195" s="35">
        <v>40.935826</v>
      </c>
      <c r="AB195" s="53"/>
      <c r="AC195" s="55">
        <f>AA195/SUM(U195:X195)</f>
        <v>0.99989804592086</v>
      </c>
      <c r="AD195" s="54"/>
    </row>
    <row r="196" ht="46.8" spans="1:30">
      <c r="A196" s="11">
        <v>191</v>
      </c>
      <c r="B196" s="12" t="s">
        <v>29</v>
      </c>
      <c r="C196" s="16" t="s">
        <v>958</v>
      </c>
      <c r="D196" s="12" t="s">
        <v>31</v>
      </c>
      <c r="E196" s="13" t="s">
        <v>158</v>
      </c>
      <c r="F196" s="16" t="s">
        <v>959</v>
      </c>
      <c r="G196" s="16" t="s">
        <v>167</v>
      </c>
      <c r="H196" s="16" t="s">
        <v>34</v>
      </c>
      <c r="I196" s="16" t="s">
        <v>960</v>
      </c>
      <c r="J196" s="21">
        <v>30</v>
      </c>
      <c r="K196" s="24">
        <v>44927</v>
      </c>
      <c r="L196" s="24">
        <v>45231</v>
      </c>
      <c r="M196" s="16" t="s">
        <v>961</v>
      </c>
      <c r="N196" s="16" t="s">
        <v>962</v>
      </c>
      <c r="O196" s="12" t="s">
        <v>429</v>
      </c>
      <c r="P196" s="16" t="s">
        <v>39</v>
      </c>
      <c r="Q196" s="35">
        <v>30</v>
      </c>
      <c r="R196" s="38"/>
      <c r="S196" s="39"/>
      <c r="T196" s="39"/>
      <c r="U196" s="38">
        <f t="shared" si="9"/>
        <v>0</v>
      </c>
      <c r="V196" s="39"/>
      <c r="W196" s="39"/>
      <c r="X196" s="39"/>
      <c r="Y196" s="23">
        <f t="shared" si="7"/>
        <v>30</v>
      </c>
      <c r="Z196" s="23">
        <f t="shared" si="8"/>
        <v>30</v>
      </c>
      <c r="AA196" s="38"/>
      <c r="AB196" s="56">
        <v>1</v>
      </c>
      <c r="AC196" s="38"/>
      <c r="AD196" s="54"/>
    </row>
    <row r="197" ht="46.8" spans="1:30">
      <c r="A197" s="11">
        <v>192</v>
      </c>
      <c r="B197" s="12" t="s">
        <v>29</v>
      </c>
      <c r="C197" s="16" t="s">
        <v>963</v>
      </c>
      <c r="D197" s="12" t="s">
        <v>31</v>
      </c>
      <c r="E197" s="13" t="s">
        <v>158</v>
      </c>
      <c r="F197" s="16" t="s">
        <v>964</v>
      </c>
      <c r="G197" s="16" t="s">
        <v>167</v>
      </c>
      <c r="H197" s="16" t="s">
        <v>34</v>
      </c>
      <c r="I197" s="16" t="s">
        <v>965</v>
      </c>
      <c r="J197" s="21">
        <v>92.7</v>
      </c>
      <c r="K197" s="24">
        <v>44927</v>
      </c>
      <c r="L197" s="24">
        <v>45231</v>
      </c>
      <c r="M197" s="16" t="s">
        <v>966</v>
      </c>
      <c r="N197" s="16" t="s">
        <v>967</v>
      </c>
      <c r="O197" s="12" t="s">
        <v>968</v>
      </c>
      <c r="P197" s="16" t="s">
        <v>39</v>
      </c>
      <c r="Q197" s="35">
        <v>92.7</v>
      </c>
      <c r="R197" s="38"/>
      <c r="S197" s="39"/>
      <c r="T197" s="39"/>
      <c r="U197" s="38">
        <f t="shared" si="9"/>
        <v>0</v>
      </c>
      <c r="V197" s="39"/>
      <c r="W197" s="39"/>
      <c r="X197" s="39"/>
      <c r="Y197" s="23">
        <f t="shared" si="7"/>
        <v>92.7</v>
      </c>
      <c r="Z197" s="23">
        <f t="shared" si="8"/>
        <v>92.7</v>
      </c>
      <c r="AA197" s="38"/>
      <c r="AB197" s="56">
        <v>1</v>
      </c>
      <c r="AC197" s="38"/>
      <c r="AD197" s="54"/>
    </row>
    <row r="198" ht="46.8" spans="1:30">
      <c r="A198" s="11">
        <v>193</v>
      </c>
      <c r="B198" s="12" t="s">
        <v>29</v>
      </c>
      <c r="C198" s="13" t="s">
        <v>969</v>
      </c>
      <c r="D198" s="12" t="s">
        <v>31</v>
      </c>
      <c r="E198" s="14" t="s">
        <v>727</v>
      </c>
      <c r="F198" s="13" t="s">
        <v>727</v>
      </c>
      <c r="G198" s="16" t="s">
        <v>461</v>
      </c>
      <c r="H198" s="16" t="s">
        <v>42</v>
      </c>
      <c r="I198" s="13" t="s">
        <v>970</v>
      </c>
      <c r="J198" s="29">
        <v>40</v>
      </c>
      <c r="K198" s="24">
        <v>44927</v>
      </c>
      <c r="L198" s="66">
        <v>45231</v>
      </c>
      <c r="M198" s="16" t="s">
        <v>971</v>
      </c>
      <c r="N198" s="9" t="s">
        <v>972</v>
      </c>
      <c r="O198" s="75" t="s">
        <v>973</v>
      </c>
      <c r="P198" s="16" t="s">
        <v>876</v>
      </c>
      <c r="Q198" s="82"/>
      <c r="R198" s="35">
        <v>40</v>
      </c>
      <c r="S198" s="39"/>
      <c r="T198" s="39"/>
      <c r="U198" s="38"/>
      <c r="V198" s="36"/>
      <c r="W198" s="39"/>
      <c r="X198" s="39"/>
      <c r="Y198" s="23">
        <f t="shared" si="7"/>
        <v>40</v>
      </c>
      <c r="Z198" s="23">
        <f t="shared" si="8"/>
        <v>40</v>
      </c>
      <c r="AA198" s="35"/>
      <c r="AB198" s="56">
        <v>1</v>
      </c>
      <c r="AC198" s="38"/>
      <c r="AD198" s="54"/>
    </row>
    <row r="199" ht="46.8" spans="1:30">
      <c r="A199" s="11">
        <v>194</v>
      </c>
      <c r="B199" s="12" t="s">
        <v>29</v>
      </c>
      <c r="C199" s="13" t="s">
        <v>974</v>
      </c>
      <c r="D199" s="12" t="s">
        <v>31</v>
      </c>
      <c r="E199" s="14" t="s">
        <v>727</v>
      </c>
      <c r="F199" s="13" t="s">
        <v>727</v>
      </c>
      <c r="G199" s="16" t="s">
        <v>116</v>
      </c>
      <c r="H199" s="16" t="s">
        <v>42</v>
      </c>
      <c r="I199" s="13" t="s">
        <v>975</v>
      </c>
      <c r="J199" s="29">
        <v>37</v>
      </c>
      <c r="K199" s="24">
        <v>44927</v>
      </c>
      <c r="L199" s="66">
        <v>45231</v>
      </c>
      <c r="M199" s="16" t="s">
        <v>976</v>
      </c>
      <c r="N199" s="9" t="s">
        <v>977</v>
      </c>
      <c r="O199" s="75" t="s">
        <v>516</v>
      </c>
      <c r="P199" s="16" t="s">
        <v>876</v>
      </c>
      <c r="Q199" s="82"/>
      <c r="R199" s="35">
        <v>37</v>
      </c>
      <c r="S199" s="39"/>
      <c r="T199" s="39"/>
      <c r="U199" s="38"/>
      <c r="V199" s="83"/>
      <c r="W199" s="39"/>
      <c r="X199" s="39"/>
      <c r="Y199" s="23">
        <f t="shared" ref="Y199:Y262" si="10">SUM(Q199:X199)</f>
        <v>37</v>
      </c>
      <c r="Z199" s="23">
        <f t="shared" ref="Z199:Z262" si="11">Q199+R199+S199+T199</f>
        <v>37</v>
      </c>
      <c r="AA199" s="35"/>
      <c r="AB199" s="56">
        <v>1</v>
      </c>
      <c r="AC199" s="38"/>
      <c r="AD199" s="54"/>
    </row>
    <row r="200" ht="46.8" spans="1:30">
      <c r="A200" s="11">
        <v>195</v>
      </c>
      <c r="B200" s="12" t="s">
        <v>29</v>
      </c>
      <c r="C200" s="13" t="s">
        <v>978</v>
      </c>
      <c r="D200" s="12" t="s">
        <v>31</v>
      </c>
      <c r="E200" s="14" t="s">
        <v>727</v>
      </c>
      <c r="F200" s="13" t="s">
        <v>727</v>
      </c>
      <c r="G200" s="16" t="s">
        <v>308</v>
      </c>
      <c r="H200" s="16" t="s">
        <v>42</v>
      </c>
      <c r="I200" s="13" t="s">
        <v>979</v>
      </c>
      <c r="J200" s="29">
        <v>26.5</v>
      </c>
      <c r="K200" s="24">
        <v>44927</v>
      </c>
      <c r="L200" s="66">
        <v>45231</v>
      </c>
      <c r="M200" s="16" t="s">
        <v>980</v>
      </c>
      <c r="N200" s="9" t="s">
        <v>981</v>
      </c>
      <c r="O200" s="75" t="s">
        <v>982</v>
      </c>
      <c r="P200" s="16" t="s">
        <v>876</v>
      </c>
      <c r="Q200" s="82"/>
      <c r="R200" s="40">
        <v>26.5</v>
      </c>
      <c r="S200" s="39"/>
      <c r="T200" s="39"/>
      <c r="U200" s="38"/>
      <c r="V200" s="83"/>
      <c r="W200" s="39"/>
      <c r="X200" s="39"/>
      <c r="Y200" s="23">
        <f t="shared" si="10"/>
        <v>26.5</v>
      </c>
      <c r="Z200" s="23">
        <f t="shared" si="11"/>
        <v>26.5</v>
      </c>
      <c r="AA200" s="35"/>
      <c r="AB200" s="56">
        <v>1</v>
      </c>
      <c r="AC200" s="38"/>
      <c r="AD200" s="54"/>
    </row>
    <row r="201" ht="46.8" spans="1:30">
      <c r="A201" s="11">
        <v>196</v>
      </c>
      <c r="B201" s="12" t="s">
        <v>29</v>
      </c>
      <c r="C201" s="13" t="s">
        <v>983</v>
      </c>
      <c r="D201" s="12" t="s">
        <v>31</v>
      </c>
      <c r="E201" s="14" t="s">
        <v>727</v>
      </c>
      <c r="F201" s="13" t="s">
        <v>727</v>
      </c>
      <c r="G201" s="16" t="s">
        <v>349</v>
      </c>
      <c r="H201" s="16" t="s">
        <v>42</v>
      </c>
      <c r="I201" s="13" t="s">
        <v>984</v>
      </c>
      <c r="J201" s="29">
        <v>28</v>
      </c>
      <c r="K201" s="24">
        <v>44927</v>
      </c>
      <c r="L201" s="66">
        <v>45231</v>
      </c>
      <c r="M201" s="16" t="s">
        <v>985</v>
      </c>
      <c r="N201" s="9" t="s">
        <v>986</v>
      </c>
      <c r="O201" s="75" t="s">
        <v>849</v>
      </c>
      <c r="P201" s="16" t="s">
        <v>876</v>
      </c>
      <c r="Q201" s="82"/>
      <c r="R201" s="40">
        <v>28</v>
      </c>
      <c r="S201" s="39"/>
      <c r="T201" s="39"/>
      <c r="U201" s="38"/>
      <c r="V201" s="83"/>
      <c r="W201" s="39"/>
      <c r="X201" s="39"/>
      <c r="Y201" s="23">
        <f t="shared" si="10"/>
        <v>28</v>
      </c>
      <c r="Z201" s="23">
        <f t="shared" si="11"/>
        <v>28</v>
      </c>
      <c r="AA201" s="35"/>
      <c r="AB201" s="56">
        <v>1</v>
      </c>
      <c r="AC201" s="38"/>
      <c r="AD201" s="54"/>
    </row>
    <row r="202" ht="46.8" spans="1:30">
      <c r="A202" s="11">
        <v>197</v>
      </c>
      <c r="B202" s="18" t="s">
        <v>29</v>
      </c>
      <c r="C202" s="13" t="s">
        <v>987</v>
      </c>
      <c r="D202" s="12" t="s">
        <v>31</v>
      </c>
      <c r="E202" s="16" t="s">
        <v>727</v>
      </c>
      <c r="F202" s="16" t="s">
        <v>727</v>
      </c>
      <c r="G202" s="16" t="s">
        <v>251</v>
      </c>
      <c r="H202" s="16" t="s">
        <v>34</v>
      </c>
      <c r="I202" s="16" t="s">
        <v>988</v>
      </c>
      <c r="J202" s="21">
        <v>62</v>
      </c>
      <c r="K202" s="24">
        <v>44927</v>
      </c>
      <c r="L202" s="66">
        <v>45231</v>
      </c>
      <c r="M202" s="63" t="s">
        <v>989</v>
      </c>
      <c r="N202" s="63" t="s">
        <v>990</v>
      </c>
      <c r="O202" s="63" t="s">
        <v>990</v>
      </c>
      <c r="P202" s="16" t="s">
        <v>39</v>
      </c>
      <c r="Q202" s="38"/>
      <c r="R202" s="69"/>
      <c r="S202" s="35">
        <v>62</v>
      </c>
      <c r="T202" s="62"/>
      <c r="U202" s="38"/>
      <c r="V202" s="39"/>
      <c r="W202" s="62"/>
      <c r="X202" s="62"/>
      <c r="Y202" s="23">
        <f t="shared" si="10"/>
        <v>62</v>
      </c>
      <c r="Z202" s="23">
        <f t="shared" si="11"/>
        <v>62</v>
      </c>
      <c r="AA202" s="38"/>
      <c r="AB202" s="56">
        <v>1</v>
      </c>
      <c r="AC202" s="38"/>
      <c r="AD202" s="54"/>
    </row>
    <row r="203" ht="46.8" spans="1:30">
      <c r="A203" s="11">
        <v>198</v>
      </c>
      <c r="B203" s="12" t="s">
        <v>29</v>
      </c>
      <c r="C203" s="13" t="s">
        <v>991</v>
      </c>
      <c r="D203" s="12" t="s">
        <v>31</v>
      </c>
      <c r="E203" s="14" t="s">
        <v>727</v>
      </c>
      <c r="F203" s="13" t="s">
        <v>727</v>
      </c>
      <c r="G203" s="16" t="s">
        <v>381</v>
      </c>
      <c r="H203" s="16" t="s">
        <v>42</v>
      </c>
      <c r="I203" s="13" t="s">
        <v>992</v>
      </c>
      <c r="J203" s="29">
        <v>68</v>
      </c>
      <c r="K203" s="24">
        <v>44927</v>
      </c>
      <c r="L203" s="66">
        <v>45231</v>
      </c>
      <c r="M203" s="16" t="s">
        <v>993</v>
      </c>
      <c r="N203" s="9" t="s">
        <v>994</v>
      </c>
      <c r="O203" s="75" t="s">
        <v>995</v>
      </c>
      <c r="P203" s="16" t="s">
        <v>876</v>
      </c>
      <c r="Q203" s="82"/>
      <c r="R203" s="40">
        <v>68</v>
      </c>
      <c r="S203" s="39"/>
      <c r="T203" s="39"/>
      <c r="U203" s="38">
        <f t="shared" ref="U200:U263" si="12">J203-Z203</f>
        <v>0</v>
      </c>
      <c r="V203" s="83"/>
      <c r="W203" s="39"/>
      <c r="X203" s="39"/>
      <c r="Y203" s="23">
        <f t="shared" si="10"/>
        <v>68</v>
      </c>
      <c r="Z203" s="23">
        <f t="shared" si="11"/>
        <v>68</v>
      </c>
      <c r="AA203" s="38"/>
      <c r="AB203" s="56">
        <v>1</v>
      </c>
      <c r="AC203" s="38"/>
      <c r="AD203" s="54"/>
    </row>
    <row r="204" ht="46.8" spans="1:30">
      <c r="A204" s="11">
        <v>199</v>
      </c>
      <c r="B204" s="12" t="s">
        <v>29</v>
      </c>
      <c r="C204" s="13" t="s">
        <v>996</v>
      </c>
      <c r="D204" s="12" t="s">
        <v>31</v>
      </c>
      <c r="E204" s="14" t="s">
        <v>727</v>
      </c>
      <c r="F204" s="13" t="s">
        <v>727</v>
      </c>
      <c r="G204" s="16" t="s">
        <v>222</v>
      </c>
      <c r="H204" s="16" t="s">
        <v>42</v>
      </c>
      <c r="I204" s="13" t="s">
        <v>997</v>
      </c>
      <c r="J204" s="29">
        <v>22.5</v>
      </c>
      <c r="K204" s="24">
        <v>44927</v>
      </c>
      <c r="L204" s="66">
        <v>45231</v>
      </c>
      <c r="M204" s="16" t="s">
        <v>998</v>
      </c>
      <c r="N204" s="9" t="s">
        <v>999</v>
      </c>
      <c r="O204" s="75" t="s">
        <v>516</v>
      </c>
      <c r="P204" s="16" t="s">
        <v>876</v>
      </c>
      <c r="Q204" s="82"/>
      <c r="R204" s="35">
        <v>22.5</v>
      </c>
      <c r="S204" s="39"/>
      <c r="T204" s="39"/>
      <c r="U204" s="38">
        <f t="shared" si="12"/>
        <v>0</v>
      </c>
      <c r="V204" s="36"/>
      <c r="W204" s="39"/>
      <c r="X204" s="39"/>
      <c r="Y204" s="23">
        <f t="shared" si="10"/>
        <v>22.5</v>
      </c>
      <c r="Z204" s="23">
        <f t="shared" si="11"/>
        <v>22.5</v>
      </c>
      <c r="AA204" s="38"/>
      <c r="AB204" s="56">
        <v>1</v>
      </c>
      <c r="AC204" s="38"/>
      <c r="AD204" s="54"/>
    </row>
    <row r="205" ht="46.8" spans="1:30">
      <c r="A205" s="11">
        <v>200</v>
      </c>
      <c r="B205" s="12" t="s">
        <v>29</v>
      </c>
      <c r="C205" s="13" t="s">
        <v>1000</v>
      </c>
      <c r="D205" s="12" t="s">
        <v>31</v>
      </c>
      <c r="E205" s="14" t="s">
        <v>727</v>
      </c>
      <c r="F205" s="13" t="s">
        <v>727</v>
      </c>
      <c r="G205" s="16" t="s">
        <v>782</v>
      </c>
      <c r="H205" s="16" t="s">
        <v>42</v>
      </c>
      <c r="I205" s="13" t="s">
        <v>1001</v>
      </c>
      <c r="J205" s="29">
        <v>33.8</v>
      </c>
      <c r="K205" s="24">
        <v>44927</v>
      </c>
      <c r="L205" s="66">
        <v>45231</v>
      </c>
      <c r="M205" s="16" t="s">
        <v>1002</v>
      </c>
      <c r="N205" s="9" t="s">
        <v>1003</v>
      </c>
      <c r="O205" s="75" t="s">
        <v>1004</v>
      </c>
      <c r="P205" s="16" t="s">
        <v>876</v>
      </c>
      <c r="Q205" s="40">
        <v>33.8</v>
      </c>
      <c r="R205" s="38"/>
      <c r="S205" s="39"/>
      <c r="T205" s="39"/>
      <c r="U205" s="38">
        <f t="shared" si="12"/>
        <v>0</v>
      </c>
      <c r="V205" s="39"/>
      <c r="W205" s="39"/>
      <c r="X205" s="39"/>
      <c r="Y205" s="23">
        <f t="shared" si="10"/>
        <v>33.8</v>
      </c>
      <c r="Z205" s="23">
        <f t="shared" si="11"/>
        <v>33.8</v>
      </c>
      <c r="AA205" s="38"/>
      <c r="AB205" s="56">
        <v>1</v>
      </c>
      <c r="AC205" s="38"/>
      <c r="AD205" s="54"/>
    </row>
    <row r="206" ht="46.8" spans="1:30">
      <c r="A206" s="11">
        <v>201</v>
      </c>
      <c r="B206" s="12" t="s">
        <v>29</v>
      </c>
      <c r="C206" s="13" t="s">
        <v>1005</v>
      </c>
      <c r="D206" s="12" t="s">
        <v>31</v>
      </c>
      <c r="E206" s="14" t="s">
        <v>727</v>
      </c>
      <c r="F206" s="13" t="s">
        <v>727</v>
      </c>
      <c r="G206" s="15" t="s">
        <v>167</v>
      </c>
      <c r="H206" s="16" t="s">
        <v>42</v>
      </c>
      <c r="I206" s="13" t="s">
        <v>1006</v>
      </c>
      <c r="J206" s="29">
        <v>30</v>
      </c>
      <c r="K206" s="24">
        <v>44927</v>
      </c>
      <c r="L206" s="66">
        <v>45231</v>
      </c>
      <c r="M206" s="16" t="s">
        <v>1007</v>
      </c>
      <c r="N206" s="9" t="s">
        <v>1008</v>
      </c>
      <c r="O206" s="75" t="s">
        <v>1009</v>
      </c>
      <c r="P206" s="16" t="s">
        <v>876</v>
      </c>
      <c r="R206" s="40">
        <v>30</v>
      </c>
      <c r="S206" s="39"/>
      <c r="T206" s="39"/>
      <c r="U206" s="38">
        <f t="shared" si="12"/>
        <v>0</v>
      </c>
      <c r="V206" s="83"/>
      <c r="W206" s="39"/>
      <c r="X206" s="39"/>
      <c r="Y206" s="23">
        <f t="shared" si="10"/>
        <v>30</v>
      </c>
      <c r="Z206" s="23">
        <f t="shared" si="11"/>
        <v>30</v>
      </c>
      <c r="AA206" s="38"/>
      <c r="AB206" s="56">
        <v>1</v>
      </c>
      <c r="AC206" s="38"/>
      <c r="AD206" s="54"/>
    </row>
    <row r="207" ht="46.8" spans="1:30">
      <c r="A207" s="11">
        <v>202</v>
      </c>
      <c r="B207" s="12" t="s">
        <v>29</v>
      </c>
      <c r="C207" s="13" t="s">
        <v>1010</v>
      </c>
      <c r="D207" s="12" t="s">
        <v>31</v>
      </c>
      <c r="E207" s="14" t="s">
        <v>727</v>
      </c>
      <c r="F207" s="13" t="s">
        <v>727</v>
      </c>
      <c r="G207" s="15" t="s">
        <v>167</v>
      </c>
      <c r="H207" s="16" t="s">
        <v>34</v>
      </c>
      <c r="I207" s="13" t="s">
        <v>1011</v>
      </c>
      <c r="J207" s="29">
        <v>210</v>
      </c>
      <c r="K207" s="24">
        <v>44927</v>
      </c>
      <c r="L207" s="66">
        <v>44896</v>
      </c>
      <c r="M207" s="16" t="s">
        <v>1012</v>
      </c>
      <c r="N207" s="16" t="s">
        <v>1013</v>
      </c>
      <c r="O207" s="16" t="s">
        <v>1013</v>
      </c>
      <c r="P207" s="16" t="s">
        <v>39</v>
      </c>
      <c r="Q207" s="40">
        <v>210</v>
      </c>
      <c r="R207" s="38"/>
      <c r="S207" s="39"/>
      <c r="T207" s="39"/>
      <c r="U207" s="38">
        <f t="shared" si="12"/>
        <v>0</v>
      </c>
      <c r="V207" s="39"/>
      <c r="W207" s="39"/>
      <c r="X207" s="39"/>
      <c r="Y207" s="23">
        <f t="shared" si="10"/>
        <v>210</v>
      </c>
      <c r="Z207" s="23">
        <f t="shared" si="11"/>
        <v>210</v>
      </c>
      <c r="AA207" s="38"/>
      <c r="AB207" s="56">
        <v>1</v>
      </c>
      <c r="AC207" s="38"/>
      <c r="AD207" s="54"/>
    </row>
    <row r="208" ht="46.8" spans="1:30">
      <c r="A208" s="11">
        <v>203</v>
      </c>
      <c r="B208" s="12" t="s">
        <v>29</v>
      </c>
      <c r="C208" s="13" t="s">
        <v>1014</v>
      </c>
      <c r="D208" s="12" t="s">
        <v>31</v>
      </c>
      <c r="E208" s="14" t="s">
        <v>727</v>
      </c>
      <c r="F208" s="13" t="s">
        <v>727</v>
      </c>
      <c r="G208" s="16" t="s">
        <v>273</v>
      </c>
      <c r="H208" s="16" t="s">
        <v>42</v>
      </c>
      <c r="I208" s="13" t="s">
        <v>1015</v>
      </c>
      <c r="J208" s="29">
        <v>22.59</v>
      </c>
      <c r="K208" s="24">
        <v>44927</v>
      </c>
      <c r="L208" s="66">
        <v>45231</v>
      </c>
      <c r="M208" s="16" t="s">
        <v>1016</v>
      </c>
      <c r="N208" s="9" t="s">
        <v>1017</v>
      </c>
      <c r="O208" s="75" t="s">
        <v>982</v>
      </c>
      <c r="P208" s="16" t="s">
        <v>876</v>
      </c>
      <c r="R208" s="35">
        <v>22.59</v>
      </c>
      <c r="S208" s="39"/>
      <c r="T208" s="39"/>
      <c r="U208" s="38">
        <f t="shared" si="12"/>
        <v>0</v>
      </c>
      <c r="V208" s="36"/>
      <c r="W208" s="39"/>
      <c r="X208" s="39"/>
      <c r="Y208" s="23">
        <f t="shared" si="10"/>
        <v>22.59</v>
      </c>
      <c r="Z208" s="23">
        <f t="shared" si="11"/>
        <v>22.59</v>
      </c>
      <c r="AA208" s="38"/>
      <c r="AB208" s="56">
        <v>1</v>
      </c>
      <c r="AC208" s="38"/>
      <c r="AD208" s="54"/>
    </row>
    <row r="209" ht="46.8" spans="1:30">
      <c r="A209" s="11">
        <v>204</v>
      </c>
      <c r="B209" s="12" t="s">
        <v>29</v>
      </c>
      <c r="C209" s="13" t="s">
        <v>1018</v>
      </c>
      <c r="D209" s="12" t="s">
        <v>31</v>
      </c>
      <c r="E209" s="14" t="s">
        <v>727</v>
      </c>
      <c r="F209" s="13" t="s">
        <v>727</v>
      </c>
      <c r="G209" s="15" t="s">
        <v>167</v>
      </c>
      <c r="H209" s="16" t="s">
        <v>543</v>
      </c>
      <c r="I209" s="13" t="s">
        <v>1019</v>
      </c>
      <c r="J209" s="29">
        <v>350</v>
      </c>
      <c r="K209" s="24">
        <v>44927</v>
      </c>
      <c r="L209" s="66">
        <v>45261</v>
      </c>
      <c r="M209" s="16" t="s">
        <v>1020</v>
      </c>
      <c r="N209" s="16" t="s">
        <v>1021</v>
      </c>
      <c r="O209" s="16" t="s">
        <v>1021</v>
      </c>
      <c r="P209" s="16" t="s">
        <v>547</v>
      </c>
      <c r="Q209" s="40">
        <v>350</v>
      </c>
      <c r="R209" s="38"/>
      <c r="S209" s="39"/>
      <c r="T209" s="39"/>
      <c r="U209" s="38">
        <f t="shared" si="12"/>
        <v>0</v>
      </c>
      <c r="V209" s="39"/>
      <c r="W209" s="39"/>
      <c r="X209" s="39"/>
      <c r="Y209" s="23">
        <f t="shared" si="10"/>
        <v>350</v>
      </c>
      <c r="Z209" s="23">
        <f t="shared" si="11"/>
        <v>350</v>
      </c>
      <c r="AA209" s="38"/>
      <c r="AB209" s="56">
        <v>1</v>
      </c>
      <c r="AC209" s="38"/>
      <c r="AD209" s="54"/>
    </row>
    <row r="210" ht="46.8" spans="1:30">
      <c r="A210" s="11">
        <v>205</v>
      </c>
      <c r="B210" s="12" t="s">
        <v>29</v>
      </c>
      <c r="C210" s="13" t="s">
        <v>1022</v>
      </c>
      <c r="D210" s="12" t="s">
        <v>31</v>
      </c>
      <c r="E210" s="13" t="s">
        <v>727</v>
      </c>
      <c r="F210" s="13" t="s">
        <v>727</v>
      </c>
      <c r="G210" s="15" t="s">
        <v>167</v>
      </c>
      <c r="H210" s="16" t="s">
        <v>34</v>
      </c>
      <c r="I210" s="13" t="s">
        <v>1023</v>
      </c>
      <c r="J210" s="76">
        <v>22.53</v>
      </c>
      <c r="K210" s="63">
        <v>44927</v>
      </c>
      <c r="L210" s="77">
        <v>45231</v>
      </c>
      <c r="M210" s="16" t="s">
        <v>1024</v>
      </c>
      <c r="N210" s="78" t="s">
        <v>1025</v>
      </c>
      <c r="O210" s="12" t="s">
        <v>1026</v>
      </c>
      <c r="P210" s="16" t="s">
        <v>39</v>
      </c>
      <c r="Q210" s="38">
        <v>22.53</v>
      </c>
      <c r="R210" s="38"/>
      <c r="S210" s="39"/>
      <c r="T210" s="39"/>
      <c r="U210" s="38"/>
      <c r="V210" s="39"/>
      <c r="W210" s="39"/>
      <c r="X210" s="39"/>
      <c r="Y210" s="23">
        <f t="shared" si="10"/>
        <v>22.53</v>
      </c>
      <c r="Z210" s="23">
        <f t="shared" si="11"/>
        <v>22.53</v>
      </c>
      <c r="AA210" s="38"/>
      <c r="AB210" s="56">
        <v>1</v>
      </c>
      <c r="AC210" s="38"/>
      <c r="AD210" s="54"/>
    </row>
    <row r="211" ht="46.8" spans="1:30">
      <c r="A211" s="11">
        <v>206</v>
      </c>
      <c r="B211" s="18" t="s">
        <v>29</v>
      </c>
      <c r="C211" s="74" t="s">
        <v>1027</v>
      </c>
      <c r="D211" s="12" t="s">
        <v>31</v>
      </c>
      <c r="E211" s="16" t="s">
        <v>727</v>
      </c>
      <c r="F211" s="16" t="s">
        <v>1028</v>
      </c>
      <c r="G211" s="16" t="s">
        <v>167</v>
      </c>
      <c r="H211" s="16" t="s">
        <v>42</v>
      </c>
      <c r="I211" s="16" t="s">
        <v>1029</v>
      </c>
      <c r="J211" s="27">
        <v>100</v>
      </c>
      <c r="K211" s="28">
        <v>44927</v>
      </c>
      <c r="L211" s="28">
        <v>45261</v>
      </c>
      <c r="M211" s="16" t="s">
        <v>1030</v>
      </c>
      <c r="N211" s="16" t="s">
        <v>1031</v>
      </c>
      <c r="O211" s="16" t="s">
        <v>1032</v>
      </c>
      <c r="P211" s="16" t="s">
        <v>876</v>
      </c>
      <c r="Q211" s="41">
        <v>64.89</v>
      </c>
      <c r="R211" s="35"/>
      <c r="S211" s="36"/>
      <c r="T211" s="36">
        <v>12.75</v>
      </c>
      <c r="U211" s="38">
        <f t="shared" si="12"/>
        <v>22.36</v>
      </c>
      <c r="V211" s="36"/>
      <c r="W211" s="36"/>
      <c r="X211" s="36"/>
      <c r="Y211" s="23">
        <f t="shared" si="10"/>
        <v>100</v>
      </c>
      <c r="Z211" s="23">
        <f t="shared" si="11"/>
        <v>77.64</v>
      </c>
      <c r="AA211" s="35">
        <v>22.36</v>
      </c>
      <c r="AB211" s="56">
        <v>1</v>
      </c>
      <c r="AC211" s="87"/>
      <c r="AD211" s="54"/>
    </row>
    <row r="212" ht="46.8" spans="1:30">
      <c r="A212" s="11">
        <v>207</v>
      </c>
      <c r="B212" s="18" t="s">
        <v>29</v>
      </c>
      <c r="C212" s="13" t="s">
        <v>1033</v>
      </c>
      <c r="D212" s="12" t="s">
        <v>1034</v>
      </c>
      <c r="E212" s="13" t="s">
        <v>1035</v>
      </c>
      <c r="F212" s="14" t="s">
        <v>1035</v>
      </c>
      <c r="G212" s="16" t="s">
        <v>203</v>
      </c>
      <c r="H212" s="16" t="s">
        <v>42</v>
      </c>
      <c r="I212" s="13" t="s">
        <v>1036</v>
      </c>
      <c r="J212" s="29">
        <v>121</v>
      </c>
      <c r="K212" s="24">
        <v>45031</v>
      </c>
      <c r="L212" s="24">
        <v>45122</v>
      </c>
      <c r="M212" s="16" t="s">
        <v>1037</v>
      </c>
      <c r="N212" s="16" t="s">
        <v>1038</v>
      </c>
      <c r="O212" s="18" t="s">
        <v>1039</v>
      </c>
      <c r="P212" s="16" t="s">
        <v>47</v>
      </c>
      <c r="Q212" s="40">
        <v>121</v>
      </c>
      <c r="R212" s="35"/>
      <c r="S212" s="36"/>
      <c r="T212" s="36"/>
      <c r="U212" s="38">
        <f t="shared" si="12"/>
        <v>0</v>
      </c>
      <c r="V212" s="36"/>
      <c r="W212" s="36"/>
      <c r="X212" s="36"/>
      <c r="Y212" s="23">
        <f t="shared" si="10"/>
        <v>121</v>
      </c>
      <c r="Z212" s="23">
        <f t="shared" si="11"/>
        <v>121</v>
      </c>
      <c r="AA212" s="35"/>
      <c r="AB212" s="56">
        <v>1</v>
      </c>
      <c r="AC212" s="68"/>
      <c r="AD212" s="88"/>
    </row>
    <row r="213" ht="62.4" spans="1:30">
      <c r="A213" s="11">
        <v>208</v>
      </c>
      <c r="B213" s="12" t="s">
        <v>29</v>
      </c>
      <c r="C213" s="13" t="s">
        <v>1040</v>
      </c>
      <c r="D213" s="12" t="s">
        <v>1034</v>
      </c>
      <c r="E213" s="13" t="s">
        <v>1035</v>
      </c>
      <c r="F213" s="13" t="s">
        <v>1035</v>
      </c>
      <c r="G213" s="16" t="s">
        <v>80</v>
      </c>
      <c r="H213" s="16" t="s">
        <v>42</v>
      </c>
      <c r="I213" s="12" t="s">
        <v>1041</v>
      </c>
      <c r="J213" s="29">
        <v>130</v>
      </c>
      <c r="K213" s="24">
        <v>44958</v>
      </c>
      <c r="L213" s="24">
        <v>45159</v>
      </c>
      <c r="M213" s="16" t="s">
        <v>1042</v>
      </c>
      <c r="N213" s="16" t="s">
        <v>1043</v>
      </c>
      <c r="O213" s="16" t="s">
        <v>1043</v>
      </c>
      <c r="P213" s="16" t="s">
        <v>47</v>
      </c>
      <c r="Q213" s="35">
        <v>130</v>
      </c>
      <c r="R213" s="38"/>
      <c r="S213" s="39"/>
      <c r="T213" s="39"/>
      <c r="U213" s="38">
        <f t="shared" si="12"/>
        <v>0</v>
      </c>
      <c r="V213" s="39"/>
      <c r="W213" s="39"/>
      <c r="X213" s="39"/>
      <c r="Y213" s="23">
        <f t="shared" si="10"/>
        <v>130</v>
      </c>
      <c r="Z213" s="23">
        <f t="shared" si="11"/>
        <v>130</v>
      </c>
      <c r="AA213" s="35"/>
      <c r="AB213" s="56">
        <v>1</v>
      </c>
      <c r="AC213" s="62"/>
      <c r="AD213" s="54"/>
    </row>
    <row r="214" ht="62.4" spans="1:30">
      <c r="A214" s="11">
        <v>209</v>
      </c>
      <c r="B214" s="18" t="s">
        <v>29</v>
      </c>
      <c r="C214" s="16" t="s">
        <v>1044</v>
      </c>
      <c r="D214" s="12" t="s">
        <v>31</v>
      </c>
      <c r="E214" s="20" t="s">
        <v>173</v>
      </c>
      <c r="F214" s="16" t="s">
        <v>1045</v>
      </c>
      <c r="G214" s="16" t="s">
        <v>80</v>
      </c>
      <c r="H214" s="16" t="s">
        <v>42</v>
      </c>
      <c r="I214" s="16" t="s">
        <v>1046</v>
      </c>
      <c r="J214" s="27">
        <v>125</v>
      </c>
      <c r="K214" s="28">
        <v>44927</v>
      </c>
      <c r="L214" s="28">
        <v>45231</v>
      </c>
      <c r="M214" s="16" t="s">
        <v>1047</v>
      </c>
      <c r="N214" s="16" t="s">
        <v>1048</v>
      </c>
      <c r="O214" s="16" t="s">
        <v>1049</v>
      </c>
      <c r="P214" s="16" t="s">
        <v>47</v>
      </c>
      <c r="Q214" s="35">
        <v>125</v>
      </c>
      <c r="R214" s="35"/>
      <c r="S214" s="36"/>
      <c r="T214" s="36"/>
      <c r="U214" s="38">
        <f t="shared" si="12"/>
        <v>0</v>
      </c>
      <c r="V214" s="36"/>
      <c r="W214" s="36"/>
      <c r="X214" s="36"/>
      <c r="Y214" s="23">
        <f t="shared" si="10"/>
        <v>125</v>
      </c>
      <c r="Z214" s="23">
        <f t="shared" si="11"/>
        <v>125</v>
      </c>
      <c r="AA214" s="35"/>
      <c r="AB214" s="56">
        <v>1</v>
      </c>
      <c r="AC214" s="68"/>
      <c r="AD214" s="54"/>
    </row>
    <row r="215" ht="46.8" spans="1:30">
      <c r="A215" s="11">
        <v>210</v>
      </c>
      <c r="B215" s="18" t="s">
        <v>29</v>
      </c>
      <c r="C215" s="16" t="s">
        <v>1050</v>
      </c>
      <c r="D215" s="18" t="s">
        <v>1034</v>
      </c>
      <c r="E215" s="13" t="s">
        <v>1035</v>
      </c>
      <c r="F215" s="16" t="s">
        <v>1045</v>
      </c>
      <c r="G215" s="16" t="s">
        <v>1051</v>
      </c>
      <c r="H215" s="16" t="s">
        <v>42</v>
      </c>
      <c r="I215" s="16" t="s">
        <v>1052</v>
      </c>
      <c r="J215" s="27">
        <v>260</v>
      </c>
      <c r="K215" s="28">
        <v>44927</v>
      </c>
      <c r="L215" s="28">
        <v>45290</v>
      </c>
      <c r="M215" s="16" t="s">
        <v>1053</v>
      </c>
      <c r="N215" s="16" t="s">
        <v>1043</v>
      </c>
      <c r="O215" s="16" t="s">
        <v>1043</v>
      </c>
      <c r="P215" s="16" t="s">
        <v>47</v>
      </c>
      <c r="Q215" s="41">
        <v>260</v>
      </c>
      <c r="R215" s="35"/>
      <c r="S215" s="36"/>
      <c r="T215" s="36"/>
      <c r="U215" s="38">
        <f t="shared" si="12"/>
        <v>0</v>
      </c>
      <c r="V215" s="36"/>
      <c r="W215" s="36"/>
      <c r="X215" s="36"/>
      <c r="Y215" s="23">
        <f t="shared" si="10"/>
        <v>260</v>
      </c>
      <c r="Z215" s="23">
        <f t="shared" si="11"/>
        <v>260</v>
      </c>
      <c r="AA215" s="35"/>
      <c r="AB215" s="56">
        <v>1</v>
      </c>
      <c r="AC215" s="68"/>
      <c r="AD215" s="54"/>
    </row>
    <row r="216" s="2" customFormat="1" ht="46.8" spans="1:30">
      <c r="A216" s="11">
        <v>211</v>
      </c>
      <c r="B216" s="18" t="s">
        <v>29</v>
      </c>
      <c r="C216" s="16" t="s">
        <v>1054</v>
      </c>
      <c r="D216" s="12" t="s">
        <v>31</v>
      </c>
      <c r="E216" s="16" t="s">
        <v>749</v>
      </c>
      <c r="F216" s="16" t="s">
        <v>749</v>
      </c>
      <c r="G216" s="16" t="s">
        <v>1055</v>
      </c>
      <c r="H216" s="16" t="s">
        <v>34</v>
      </c>
      <c r="I216" s="16" t="s">
        <v>1056</v>
      </c>
      <c r="J216" s="27">
        <v>30</v>
      </c>
      <c r="K216" s="28">
        <v>44927</v>
      </c>
      <c r="L216" s="28">
        <v>45231</v>
      </c>
      <c r="M216" s="16" t="s">
        <v>1057</v>
      </c>
      <c r="N216" s="16">
        <v>154</v>
      </c>
      <c r="O216" s="18" t="s">
        <v>379</v>
      </c>
      <c r="P216" s="16" t="s">
        <v>39</v>
      </c>
      <c r="Q216" s="35"/>
      <c r="R216" s="84"/>
      <c r="S216" s="36"/>
      <c r="T216" s="36"/>
      <c r="U216" s="38">
        <f t="shared" si="12"/>
        <v>30</v>
      </c>
      <c r="V216" s="36"/>
      <c r="W216" s="36"/>
      <c r="X216" s="36"/>
      <c r="Y216" s="23">
        <f t="shared" si="10"/>
        <v>30</v>
      </c>
      <c r="Z216" s="23"/>
      <c r="AA216" s="35"/>
      <c r="AB216" s="56">
        <v>1</v>
      </c>
      <c r="AC216" s="68"/>
      <c r="AD216" s="54"/>
    </row>
    <row r="217" ht="46.8" spans="1:30">
      <c r="A217" s="11">
        <v>212</v>
      </c>
      <c r="B217" s="18" t="s">
        <v>29</v>
      </c>
      <c r="C217" s="16" t="s">
        <v>1058</v>
      </c>
      <c r="D217" s="12" t="s">
        <v>31</v>
      </c>
      <c r="E217" s="16" t="s">
        <v>749</v>
      </c>
      <c r="F217" s="16" t="s">
        <v>749</v>
      </c>
      <c r="G217" s="16" t="s">
        <v>413</v>
      </c>
      <c r="H217" s="16" t="s">
        <v>34</v>
      </c>
      <c r="I217" s="16" t="s">
        <v>1056</v>
      </c>
      <c r="J217" s="27">
        <v>31</v>
      </c>
      <c r="K217" s="28">
        <v>44927</v>
      </c>
      <c r="L217" s="28">
        <v>45231</v>
      </c>
      <c r="M217" s="16" t="s">
        <v>1059</v>
      </c>
      <c r="N217" s="16">
        <v>100</v>
      </c>
      <c r="O217" s="18" t="s">
        <v>1060</v>
      </c>
      <c r="P217" s="16" t="s">
        <v>39</v>
      </c>
      <c r="Q217" s="41">
        <v>31</v>
      </c>
      <c r="R217" s="35"/>
      <c r="S217" s="36"/>
      <c r="T217" s="36"/>
      <c r="U217" s="38">
        <f t="shared" si="12"/>
        <v>0</v>
      </c>
      <c r="V217" s="36"/>
      <c r="W217" s="36"/>
      <c r="X217" s="36"/>
      <c r="Y217" s="23">
        <f t="shared" si="10"/>
        <v>31</v>
      </c>
      <c r="Z217" s="23">
        <f t="shared" si="11"/>
        <v>31</v>
      </c>
      <c r="AA217" s="35"/>
      <c r="AB217" s="56">
        <v>1</v>
      </c>
      <c r="AC217" s="68"/>
      <c r="AD217" s="54"/>
    </row>
    <row r="218" ht="46.8" spans="1:30">
      <c r="A218" s="11">
        <v>213</v>
      </c>
      <c r="B218" s="18" t="s">
        <v>29</v>
      </c>
      <c r="C218" s="16" t="s">
        <v>1061</v>
      </c>
      <c r="D218" s="12" t="s">
        <v>31</v>
      </c>
      <c r="E218" s="16" t="s">
        <v>749</v>
      </c>
      <c r="F218" s="16" t="s">
        <v>749</v>
      </c>
      <c r="G218" s="16" t="s">
        <v>782</v>
      </c>
      <c r="H218" s="16" t="s">
        <v>34</v>
      </c>
      <c r="I218" s="16" t="s">
        <v>1056</v>
      </c>
      <c r="J218" s="27">
        <v>30</v>
      </c>
      <c r="K218" s="28">
        <v>44927</v>
      </c>
      <c r="L218" s="28">
        <v>45231</v>
      </c>
      <c r="M218" s="16" t="s">
        <v>1062</v>
      </c>
      <c r="N218" s="16">
        <v>94</v>
      </c>
      <c r="O218" s="18" t="s">
        <v>102</v>
      </c>
      <c r="P218" s="16" t="s">
        <v>39</v>
      </c>
      <c r="Q218" s="35">
        <v>30</v>
      </c>
      <c r="R218" s="35"/>
      <c r="S218" s="36"/>
      <c r="T218" s="36"/>
      <c r="U218" s="38">
        <f t="shared" si="12"/>
        <v>0</v>
      </c>
      <c r="V218" s="36"/>
      <c r="W218" s="36"/>
      <c r="X218" s="36"/>
      <c r="Y218" s="23">
        <f t="shared" si="10"/>
        <v>30</v>
      </c>
      <c r="Z218" s="23">
        <f t="shared" si="11"/>
        <v>30</v>
      </c>
      <c r="AA218" s="35"/>
      <c r="AB218" s="56">
        <v>1</v>
      </c>
      <c r="AC218" s="68"/>
      <c r="AD218" s="54"/>
    </row>
    <row r="219" ht="46.8" spans="1:30">
      <c r="A219" s="11">
        <v>214</v>
      </c>
      <c r="B219" s="18" t="s">
        <v>29</v>
      </c>
      <c r="C219" s="19" t="s">
        <v>1063</v>
      </c>
      <c r="D219" s="12" t="s">
        <v>31</v>
      </c>
      <c r="E219" s="20" t="s">
        <v>173</v>
      </c>
      <c r="F219" s="16" t="s">
        <v>173</v>
      </c>
      <c r="G219" s="16" t="s">
        <v>498</v>
      </c>
      <c r="H219" s="16" t="s">
        <v>42</v>
      </c>
      <c r="I219" s="16" t="s">
        <v>1064</v>
      </c>
      <c r="J219" s="27">
        <v>28.94</v>
      </c>
      <c r="K219" s="28">
        <v>44927</v>
      </c>
      <c r="L219" s="28">
        <v>45200</v>
      </c>
      <c r="M219" s="16" t="s">
        <v>1065</v>
      </c>
      <c r="N219" s="16" t="s">
        <v>1066</v>
      </c>
      <c r="O219" s="16" t="s">
        <v>1067</v>
      </c>
      <c r="P219" s="16" t="s">
        <v>47</v>
      </c>
      <c r="Q219" s="41"/>
      <c r="R219" s="27">
        <v>28.94</v>
      </c>
      <c r="S219" s="36"/>
      <c r="T219" s="36"/>
      <c r="U219" s="38">
        <f t="shared" si="12"/>
        <v>0</v>
      </c>
      <c r="V219" s="36"/>
      <c r="W219" s="36"/>
      <c r="X219" s="36"/>
      <c r="Y219" s="23">
        <f t="shared" si="10"/>
        <v>28.94</v>
      </c>
      <c r="Z219" s="23">
        <f t="shared" si="11"/>
        <v>28.94</v>
      </c>
      <c r="AA219" s="35"/>
      <c r="AB219" s="56">
        <v>1</v>
      </c>
      <c r="AC219" s="68"/>
      <c r="AD219" s="35"/>
    </row>
    <row r="220" ht="46.8" spans="1:30">
      <c r="A220" s="11">
        <v>215</v>
      </c>
      <c r="B220" s="18" t="s">
        <v>29</v>
      </c>
      <c r="C220" s="16" t="s">
        <v>1068</v>
      </c>
      <c r="D220" s="12" t="s">
        <v>31</v>
      </c>
      <c r="E220" s="20" t="s">
        <v>173</v>
      </c>
      <c r="F220" s="16" t="s">
        <v>173</v>
      </c>
      <c r="G220" s="16" t="s">
        <v>1069</v>
      </c>
      <c r="H220" s="16" t="s">
        <v>42</v>
      </c>
      <c r="I220" s="16" t="s">
        <v>1070</v>
      </c>
      <c r="J220" s="27">
        <v>20.93</v>
      </c>
      <c r="K220" s="28">
        <v>44927</v>
      </c>
      <c r="L220" s="28">
        <v>45200</v>
      </c>
      <c r="M220" s="16" t="s">
        <v>1071</v>
      </c>
      <c r="N220" s="16" t="s">
        <v>1072</v>
      </c>
      <c r="O220" s="16" t="s">
        <v>1073</v>
      </c>
      <c r="P220" s="16" t="s">
        <v>47</v>
      </c>
      <c r="Q220" s="41"/>
      <c r="R220" s="27">
        <v>20.93</v>
      </c>
      <c r="S220" s="36"/>
      <c r="T220" s="36"/>
      <c r="U220" s="38">
        <f t="shared" si="12"/>
        <v>0</v>
      </c>
      <c r="V220" s="36"/>
      <c r="W220" s="36"/>
      <c r="X220" s="36"/>
      <c r="Y220" s="23">
        <f t="shared" si="10"/>
        <v>20.93</v>
      </c>
      <c r="Z220" s="23">
        <f t="shared" si="11"/>
        <v>20.93</v>
      </c>
      <c r="AA220" s="35"/>
      <c r="AB220" s="56">
        <v>1</v>
      </c>
      <c r="AC220" s="68"/>
      <c r="AD220" s="35"/>
    </row>
    <row r="221" ht="46.8" spans="1:30">
      <c r="A221" s="11">
        <v>216</v>
      </c>
      <c r="B221" s="18" t="s">
        <v>29</v>
      </c>
      <c r="C221" s="16" t="s">
        <v>1074</v>
      </c>
      <c r="D221" s="12" t="s">
        <v>31</v>
      </c>
      <c r="E221" s="20" t="s">
        <v>173</v>
      </c>
      <c r="F221" s="16" t="s">
        <v>173</v>
      </c>
      <c r="G221" s="16" t="s">
        <v>613</v>
      </c>
      <c r="H221" s="16" t="s">
        <v>42</v>
      </c>
      <c r="I221" s="16" t="s">
        <v>1075</v>
      </c>
      <c r="J221" s="27">
        <v>28.18</v>
      </c>
      <c r="K221" s="28">
        <v>44927</v>
      </c>
      <c r="L221" s="28">
        <v>45200</v>
      </c>
      <c r="M221" s="16" t="s">
        <v>452</v>
      </c>
      <c r="N221" s="16" t="s">
        <v>1076</v>
      </c>
      <c r="O221" s="16" t="s">
        <v>439</v>
      </c>
      <c r="P221" s="16" t="s">
        <v>47</v>
      </c>
      <c r="Q221" s="41"/>
      <c r="R221" s="41">
        <v>11.27</v>
      </c>
      <c r="S221" s="36"/>
      <c r="T221" s="36"/>
      <c r="U221" s="38">
        <f t="shared" si="12"/>
        <v>16.91</v>
      </c>
      <c r="V221" s="36"/>
      <c r="W221" s="36"/>
      <c r="X221" s="36"/>
      <c r="Y221" s="23">
        <f t="shared" si="10"/>
        <v>28.18</v>
      </c>
      <c r="Z221" s="23">
        <f t="shared" si="11"/>
        <v>11.27</v>
      </c>
      <c r="AA221" s="35"/>
      <c r="AB221" s="56">
        <v>1</v>
      </c>
      <c r="AC221" s="68"/>
      <c r="AD221" s="35"/>
    </row>
    <row r="222" ht="46.8" spans="1:30">
      <c r="A222" s="11">
        <v>217</v>
      </c>
      <c r="B222" s="18" t="s">
        <v>29</v>
      </c>
      <c r="C222" s="16" t="s">
        <v>1077</v>
      </c>
      <c r="D222" s="12" t="s">
        <v>31</v>
      </c>
      <c r="E222" s="20" t="s">
        <v>173</v>
      </c>
      <c r="F222" s="16" t="s">
        <v>173</v>
      </c>
      <c r="G222" s="16" t="s">
        <v>1078</v>
      </c>
      <c r="H222" s="16" t="s">
        <v>42</v>
      </c>
      <c r="I222" s="16" t="s">
        <v>1079</v>
      </c>
      <c r="J222" s="27">
        <v>6.39</v>
      </c>
      <c r="K222" s="28">
        <v>44927</v>
      </c>
      <c r="L222" s="28">
        <v>45200</v>
      </c>
      <c r="M222" s="16" t="s">
        <v>1080</v>
      </c>
      <c r="N222" s="16" t="s">
        <v>1081</v>
      </c>
      <c r="O222" s="16" t="s">
        <v>1082</v>
      </c>
      <c r="P222" s="16" t="s">
        <v>47</v>
      </c>
      <c r="Q222" s="41"/>
      <c r="R222" s="27">
        <v>6.39</v>
      </c>
      <c r="S222" s="36"/>
      <c r="T222" s="36"/>
      <c r="U222" s="38">
        <f t="shared" si="12"/>
        <v>0</v>
      </c>
      <c r="V222" s="36"/>
      <c r="W222" s="36"/>
      <c r="X222" s="36"/>
      <c r="Y222" s="23">
        <f t="shared" si="10"/>
        <v>6.39</v>
      </c>
      <c r="Z222" s="23">
        <f t="shared" si="11"/>
        <v>6.39</v>
      </c>
      <c r="AA222" s="35"/>
      <c r="AB222" s="56">
        <v>1</v>
      </c>
      <c r="AC222" s="68"/>
      <c r="AD222" s="35"/>
    </row>
    <row r="223" ht="46.8" spans="1:30">
      <c r="A223" s="11">
        <v>218</v>
      </c>
      <c r="B223" s="18" t="s">
        <v>29</v>
      </c>
      <c r="C223" s="16" t="s">
        <v>1083</v>
      </c>
      <c r="D223" s="12" t="s">
        <v>31</v>
      </c>
      <c r="E223" s="20" t="s">
        <v>158</v>
      </c>
      <c r="F223" s="16" t="s">
        <v>173</v>
      </c>
      <c r="G223" s="16" t="s">
        <v>33</v>
      </c>
      <c r="H223" s="16" t="s">
        <v>34</v>
      </c>
      <c r="I223" s="16" t="s">
        <v>1084</v>
      </c>
      <c r="J223" s="27">
        <v>87.19</v>
      </c>
      <c r="K223" s="28">
        <v>44927</v>
      </c>
      <c r="L223" s="28">
        <v>45200</v>
      </c>
      <c r="M223" s="16" t="s">
        <v>187</v>
      </c>
      <c r="N223" s="16" t="s">
        <v>1085</v>
      </c>
      <c r="O223" s="16" t="s">
        <v>1086</v>
      </c>
      <c r="P223" s="16" t="s">
        <v>39</v>
      </c>
      <c r="Q223" s="41"/>
      <c r="R223" s="85"/>
      <c r="S223" s="35">
        <v>87.19</v>
      </c>
      <c r="T223" s="36"/>
      <c r="U223" s="38">
        <f t="shared" si="12"/>
        <v>0</v>
      </c>
      <c r="V223" s="36"/>
      <c r="W223" s="36"/>
      <c r="X223" s="36"/>
      <c r="Y223" s="23">
        <f t="shared" si="10"/>
        <v>87.19</v>
      </c>
      <c r="Z223" s="23">
        <f t="shared" si="11"/>
        <v>87.19</v>
      </c>
      <c r="AA223" s="35"/>
      <c r="AB223" s="56">
        <v>1</v>
      </c>
      <c r="AC223" s="68"/>
      <c r="AD223" s="35"/>
    </row>
    <row r="224" ht="46.8" spans="1:30">
      <c r="A224" s="11">
        <v>219</v>
      </c>
      <c r="B224" s="18" t="s">
        <v>29</v>
      </c>
      <c r="C224" s="16" t="s">
        <v>1087</v>
      </c>
      <c r="D224" s="12" t="s">
        <v>31</v>
      </c>
      <c r="E224" s="20" t="s">
        <v>158</v>
      </c>
      <c r="F224" s="16" t="s">
        <v>173</v>
      </c>
      <c r="G224" s="16" t="s">
        <v>110</v>
      </c>
      <c r="H224" s="16" t="s">
        <v>34</v>
      </c>
      <c r="I224" s="16" t="s">
        <v>1088</v>
      </c>
      <c r="J224" s="27">
        <v>111</v>
      </c>
      <c r="K224" s="28">
        <v>44927</v>
      </c>
      <c r="L224" s="28">
        <v>45200</v>
      </c>
      <c r="M224" s="16" t="s">
        <v>315</v>
      </c>
      <c r="N224" s="16" t="s">
        <v>316</v>
      </c>
      <c r="O224" s="16" t="s">
        <v>317</v>
      </c>
      <c r="P224" s="16" t="s">
        <v>39</v>
      </c>
      <c r="Q224" s="41"/>
      <c r="R224" s="85"/>
      <c r="S224" s="35">
        <v>21.81</v>
      </c>
      <c r="T224" s="36"/>
      <c r="U224" s="38">
        <f t="shared" si="12"/>
        <v>89.19</v>
      </c>
      <c r="V224" s="36"/>
      <c r="W224" s="36"/>
      <c r="X224" s="36"/>
      <c r="Y224" s="23">
        <f t="shared" si="10"/>
        <v>111</v>
      </c>
      <c r="Z224" s="23">
        <f t="shared" si="11"/>
        <v>21.81</v>
      </c>
      <c r="AA224" s="35"/>
      <c r="AB224" s="56">
        <v>1</v>
      </c>
      <c r="AC224" s="68"/>
      <c r="AD224" s="35"/>
    </row>
    <row r="225" ht="46.8" spans="1:30">
      <c r="A225" s="11">
        <v>220</v>
      </c>
      <c r="B225" s="18" t="s">
        <v>29</v>
      </c>
      <c r="C225" s="16" t="s">
        <v>1089</v>
      </c>
      <c r="D225" s="12" t="s">
        <v>31</v>
      </c>
      <c r="E225" s="20" t="s">
        <v>173</v>
      </c>
      <c r="F225" s="16" t="s">
        <v>173</v>
      </c>
      <c r="G225" s="16" t="s">
        <v>92</v>
      </c>
      <c r="H225" s="16" t="s">
        <v>42</v>
      </c>
      <c r="I225" s="16" t="s">
        <v>1090</v>
      </c>
      <c r="J225" s="27">
        <v>25.43</v>
      </c>
      <c r="K225" s="28">
        <v>44927</v>
      </c>
      <c r="L225" s="28">
        <v>45200</v>
      </c>
      <c r="M225" s="16" t="s">
        <v>383</v>
      </c>
      <c r="N225" s="16" t="s">
        <v>1091</v>
      </c>
      <c r="O225" s="16" t="s">
        <v>1092</v>
      </c>
      <c r="P225" s="16" t="s">
        <v>47</v>
      </c>
      <c r="Q225" s="41"/>
      <c r="R225" s="41">
        <v>10.17</v>
      </c>
      <c r="S225" s="36"/>
      <c r="T225" s="36"/>
      <c r="U225" s="38">
        <f t="shared" si="12"/>
        <v>15.26</v>
      </c>
      <c r="V225" s="36"/>
      <c r="W225" s="36"/>
      <c r="X225" s="36"/>
      <c r="Y225" s="23">
        <f t="shared" si="10"/>
        <v>25.43</v>
      </c>
      <c r="Z225" s="23">
        <f t="shared" si="11"/>
        <v>10.17</v>
      </c>
      <c r="AA225" s="35"/>
      <c r="AB225" s="56">
        <v>1</v>
      </c>
      <c r="AC225" s="68"/>
      <c r="AD225" s="35"/>
    </row>
    <row r="226" ht="46.8" spans="1:30">
      <c r="A226" s="11">
        <v>221</v>
      </c>
      <c r="B226" s="18" t="s">
        <v>29</v>
      </c>
      <c r="C226" s="16" t="s">
        <v>1093</v>
      </c>
      <c r="D226" s="12" t="s">
        <v>31</v>
      </c>
      <c r="E226" s="20" t="s">
        <v>173</v>
      </c>
      <c r="F226" s="16" t="s">
        <v>173</v>
      </c>
      <c r="G226" s="16" t="s">
        <v>1094</v>
      </c>
      <c r="H226" s="16" t="s">
        <v>42</v>
      </c>
      <c r="I226" s="16" t="s">
        <v>1095</v>
      </c>
      <c r="J226" s="27">
        <v>17.57</v>
      </c>
      <c r="K226" s="28">
        <v>44927</v>
      </c>
      <c r="L226" s="28">
        <v>45200</v>
      </c>
      <c r="M226" s="16" t="s">
        <v>263</v>
      </c>
      <c r="N226" s="16" t="s">
        <v>1096</v>
      </c>
      <c r="O226" s="16" t="s">
        <v>1097</v>
      </c>
      <c r="P226" s="16" t="s">
        <v>47</v>
      </c>
      <c r="Q226" s="41"/>
      <c r="R226" s="27">
        <v>17.57</v>
      </c>
      <c r="S226" s="36"/>
      <c r="T226" s="36"/>
      <c r="U226" s="38">
        <f t="shared" si="12"/>
        <v>0</v>
      </c>
      <c r="V226" s="36"/>
      <c r="W226" s="36"/>
      <c r="X226" s="36"/>
      <c r="Y226" s="23">
        <f t="shared" si="10"/>
        <v>17.57</v>
      </c>
      <c r="Z226" s="23">
        <f t="shared" si="11"/>
        <v>17.57</v>
      </c>
      <c r="AA226" s="35"/>
      <c r="AB226" s="56">
        <v>1</v>
      </c>
      <c r="AC226" s="68"/>
      <c r="AD226" s="35"/>
    </row>
    <row r="227" ht="46.8" spans="1:30">
      <c r="A227" s="11">
        <v>222</v>
      </c>
      <c r="B227" s="18" t="s">
        <v>29</v>
      </c>
      <c r="C227" s="16" t="s">
        <v>1098</v>
      </c>
      <c r="D227" s="12" t="s">
        <v>31</v>
      </c>
      <c r="E227" s="20" t="s">
        <v>173</v>
      </c>
      <c r="F227" s="16" t="s">
        <v>173</v>
      </c>
      <c r="G227" s="16" t="s">
        <v>267</v>
      </c>
      <c r="H227" s="16" t="s">
        <v>42</v>
      </c>
      <c r="I227" s="16" t="s">
        <v>1099</v>
      </c>
      <c r="J227" s="27">
        <v>107.5</v>
      </c>
      <c r="K227" s="28">
        <v>44927</v>
      </c>
      <c r="L227" s="28">
        <v>45231</v>
      </c>
      <c r="M227" s="16" t="s">
        <v>269</v>
      </c>
      <c r="N227" s="16" t="s">
        <v>270</v>
      </c>
      <c r="O227" s="16" t="s">
        <v>271</v>
      </c>
      <c r="P227" s="16" t="s">
        <v>47</v>
      </c>
      <c r="Q227" s="41"/>
      <c r="R227" s="35">
        <v>107.5</v>
      </c>
      <c r="S227" s="36"/>
      <c r="T227" s="36"/>
      <c r="U227" s="38">
        <f t="shared" si="12"/>
        <v>0</v>
      </c>
      <c r="V227" s="36"/>
      <c r="W227" s="36"/>
      <c r="X227" s="36"/>
      <c r="Y227" s="23">
        <f t="shared" si="10"/>
        <v>107.5</v>
      </c>
      <c r="Z227" s="23">
        <f t="shared" si="11"/>
        <v>107.5</v>
      </c>
      <c r="AA227" s="35"/>
      <c r="AB227" s="56">
        <v>1</v>
      </c>
      <c r="AC227" s="68"/>
      <c r="AD227" s="35"/>
    </row>
    <row r="228" ht="46.8" spans="1:30">
      <c r="A228" s="11">
        <v>223</v>
      </c>
      <c r="B228" s="18" t="s">
        <v>29</v>
      </c>
      <c r="C228" s="15" t="s">
        <v>1100</v>
      </c>
      <c r="D228" s="12" t="s">
        <v>31</v>
      </c>
      <c r="E228" s="65" t="s">
        <v>173</v>
      </c>
      <c r="F228" s="15" t="s">
        <v>1101</v>
      </c>
      <c r="G228" s="15" t="s">
        <v>293</v>
      </c>
      <c r="H228" s="16" t="s">
        <v>42</v>
      </c>
      <c r="I228" s="15" t="s">
        <v>1102</v>
      </c>
      <c r="J228" s="27">
        <v>30</v>
      </c>
      <c r="K228" s="28">
        <v>44927</v>
      </c>
      <c r="L228" s="28">
        <v>45231</v>
      </c>
      <c r="M228" s="16" t="s">
        <v>397</v>
      </c>
      <c r="N228" s="16" t="s">
        <v>1103</v>
      </c>
      <c r="O228" s="18" t="s">
        <v>1104</v>
      </c>
      <c r="P228" s="16" t="s">
        <v>47</v>
      </c>
      <c r="Q228" s="41">
        <v>30</v>
      </c>
      <c r="R228" s="35"/>
      <c r="S228" s="36"/>
      <c r="T228" s="36"/>
      <c r="U228" s="38">
        <f t="shared" si="12"/>
        <v>0</v>
      </c>
      <c r="V228" s="36"/>
      <c r="W228" s="36"/>
      <c r="X228" s="36"/>
      <c r="Y228" s="23">
        <f t="shared" si="10"/>
        <v>30</v>
      </c>
      <c r="Z228" s="23">
        <f t="shared" si="11"/>
        <v>30</v>
      </c>
      <c r="AA228" s="35"/>
      <c r="AB228" s="56">
        <v>1</v>
      </c>
      <c r="AC228" s="68"/>
      <c r="AD228" s="68"/>
    </row>
    <row r="229" ht="46.8" spans="1:30">
      <c r="A229" s="11">
        <v>224</v>
      </c>
      <c r="B229" s="18" t="s">
        <v>29</v>
      </c>
      <c r="C229" s="16" t="s">
        <v>1105</v>
      </c>
      <c r="D229" s="12" t="s">
        <v>31</v>
      </c>
      <c r="E229" s="15" t="s">
        <v>158</v>
      </c>
      <c r="F229" s="15" t="s">
        <v>1101</v>
      </c>
      <c r="G229" s="16" t="s">
        <v>56</v>
      </c>
      <c r="H229" s="16" t="s">
        <v>34</v>
      </c>
      <c r="I229" s="16" t="s">
        <v>1106</v>
      </c>
      <c r="J229" s="21">
        <v>10</v>
      </c>
      <c r="K229" s="28">
        <v>44927</v>
      </c>
      <c r="L229" s="28">
        <v>45231</v>
      </c>
      <c r="M229" s="16" t="s">
        <v>1107</v>
      </c>
      <c r="N229" s="16" t="s">
        <v>305</v>
      </c>
      <c r="O229" s="18" t="s">
        <v>1108</v>
      </c>
      <c r="P229" s="16" t="s">
        <v>39</v>
      </c>
      <c r="Q229" s="35"/>
      <c r="R229" s="35">
        <v>10</v>
      </c>
      <c r="S229" s="36"/>
      <c r="T229" s="36"/>
      <c r="U229" s="38">
        <f t="shared" si="12"/>
        <v>0</v>
      </c>
      <c r="V229" s="36"/>
      <c r="W229" s="36"/>
      <c r="X229" s="36"/>
      <c r="Y229" s="23">
        <f t="shared" si="10"/>
        <v>10</v>
      </c>
      <c r="Z229" s="23">
        <f t="shared" si="11"/>
        <v>10</v>
      </c>
      <c r="AA229" s="35"/>
      <c r="AB229" s="56">
        <v>1</v>
      </c>
      <c r="AC229" s="68"/>
      <c r="AD229" s="54"/>
    </row>
    <row r="230" ht="46.8" spans="1:30">
      <c r="A230" s="11">
        <v>225</v>
      </c>
      <c r="B230" s="18" t="s">
        <v>29</v>
      </c>
      <c r="C230" s="15" t="s">
        <v>1109</v>
      </c>
      <c r="D230" s="12" t="s">
        <v>31</v>
      </c>
      <c r="E230" s="65" t="s">
        <v>173</v>
      </c>
      <c r="F230" s="15" t="s">
        <v>1101</v>
      </c>
      <c r="G230" s="15" t="s">
        <v>56</v>
      </c>
      <c r="H230" s="16" t="s">
        <v>42</v>
      </c>
      <c r="I230" s="15" t="s">
        <v>1110</v>
      </c>
      <c r="J230" s="27">
        <v>180</v>
      </c>
      <c r="K230" s="28">
        <v>44927</v>
      </c>
      <c r="L230" s="28">
        <v>45231</v>
      </c>
      <c r="M230" s="16" t="s">
        <v>1111</v>
      </c>
      <c r="N230" s="16" t="s">
        <v>1112</v>
      </c>
      <c r="O230" s="18" t="s">
        <v>1113</v>
      </c>
      <c r="P230" s="16" t="s">
        <v>47</v>
      </c>
      <c r="Q230" s="41"/>
      <c r="R230" s="84"/>
      <c r="S230" s="36"/>
      <c r="T230" s="36"/>
      <c r="U230" s="38">
        <f t="shared" si="12"/>
        <v>180</v>
      </c>
      <c r="V230" s="36"/>
      <c r="W230" s="36"/>
      <c r="X230" s="36"/>
      <c r="Y230" s="23">
        <f t="shared" si="10"/>
        <v>180</v>
      </c>
      <c r="Z230" s="23"/>
      <c r="AA230" s="35"/>
      <c r="AB230" s="56"/>
      <c r="AC230" s="68"/>
      <c r="AD230" s="68"/>
    </row>
    <row r="231" ht="46.8" spans="1:30">
      <c r="A231" s="11">
        <v>226</v>
      </c>
      <c r="B231" s="18" t="s">
        <v>29</v>
      </c>
      <c r="C231" s="16" t="s">
        <v>1114</v>
      </c>
      <c r="D231" s="12" t="s">
        <v>31</v>
      </c>
      <c r="E231" s="16" t="s">
        <v>158</v>
      </c>
      <c r="F231" s="15" t="s">
        <v>1101</v>
      </c>
      <c r="G231" s="16" t="s">
        <v>160</v>
      </c>
      <c r="H231" s="16" t="s">
        <v>34</v>
      </c>
      <c r="I231" s="79" t="s">
        <v>1115</v>
      </c>
      <c r="J231" s="21">
        <v>10</v>
      </c>
      <c r="K231" s="66">
        <v>44927</v>
      </c>
      <c r="L231" s="66">
        <v>45261</v>
      </c>
      <c r="M231" s="15" t="s">
        <v>1116</v>
      </c>
      <c r="N231" s="80" t="s">
        <v>1117</v>
      </c>
      <c r="O231" s="16" t="s">
        <v>1118</v>
      </c>
      <c r="P231" s="16" t="s">
        <v>39</v>
      </c>
      <c r="Q231" s="35">
        <v>10</v>
      </c>
      <c r="R231" s="35"/>
      <c r="S231" s="70"/>
      <c r="T231" s="86"/>
      <c r="U231" s="38">
        <f t="shared" si="12"/>
        <v>0</v>
      </c>
      <c r="V231" s="36"/>
      <c r="W231" s="70"/>
      <c r="X231" s="70"/>
      <c r="Y231" s="23">
        <f t="shared" si="10"/>
        <v>10</v>
      </c>
      <c r="Z231" s="23">
        <f t="shared" si="11"/>
        <v>10</v>
      </c>
      <c r="AA231" s="35"/>
      <c r="AB231" s="56">
        <v>1</v>
      </c>
      <c r="AC231" s="54"/>
      <c r="AD231" s="54"/>
    </row>
    <row r="232" ht="46.8" spans="1:30">
      <c r="A232" s="11">
        <v>227</v>
      </c>
      <c r="B232" s="18" t="s">
        <v>29</v>
      </c>
      <c r="C232" s="15" t="s">
        <v>1119</v>
      </c>
      <c r="D232" s="12" t="s">
        <v>31</v>
      </c>
      <c r="E232" s="65" t="s">
        <v>158</v>
      </c>
      <c r="F232" s="15" t="s">
        <v>1101</v>
      </c>
      <c r="G232" s="16" t="s">
        <v>160</v>
      </c>
      <c r="H232" s="16" t="s">
        <v>34</v>
      </c>
      <c r="I232" s="15" t="s">
        <v>1120</v>
      </c>
      <c r="J232" s="27">
        <v>22.29</v>
      </c>
      <c r="K232" s="28">
        <v>44927</v>
      </c>
      <c r="L232" s="28">
        <v>45231</v>
      </c>
      <c r="M232" s="16" t="s">
        <v>1121</v>
      </c>
      <c r="N232" s="16" t="s">
        <v>1122</v>
      </c>
      <c r="O232" s="18" t="s">
        <v>1123</v>
      </c>
      <c r="P232" s="16" t="s">
        <v>39</v>
      </c>
      <c r="Q232" s="41">
        <v>14.54</v>
      </c>
      <c r="R232" s="35"/>
      <c r="S232" s="36"/>
      <c r="T232" s="36"/>
      <c r="U232" s="38">
        <f t="shared" si="12"/>
        <v>7.75</v>
      </c>
      <c r="V232" s="36"/>
      <c r="W232" s="36"/>
      <c r="X232" s="36"/>
      <c r="Y232" s="23">
        <f t="shared" si="10"/>
        <v>22.29</v>
      </c>
      <c r="Z232" s="23">
        <f t="shared" si="11"/>
        <v>14.54</v>
      </c>
      <c r="AA232" s="35">
        <v>7.75</v>
      </c>
      <c r="AB232" s="56">
        <v>1</v>
      </c>
      <c r="AC232" s="68"/>
      <c r="AD232" s="54"/>
    </row>
    <row r="233" ht="46.8" spans="1:30">
      <c r="A233" s="11">
        <v>228</v>
      </c>
      <c r="B233" s="18" t="s">
        <v>29</v>
      </c>
      <c r="C233" s="15" t="s">
        <v>1124</v>
      </c>
      <c r="D233" s="12" t="s">
        <v>31</v>
      </c>
      <c r="E233" s="16" t="s">
        <v>158</v>
      </c>
      <c r="F233" s="15" t="s">
        <v>1101</v>
      </c>
      <c r="G233" s="16" t="s">
        <v>160</v>
      </c>
      <c r="H233" s="16" t="s">
        <v>34</v>
      </c>
      <c r="I233" s="16" t="s">
        <v>1125</v>
      </c>
      <c r="J233" s="21">
        <v>10</v>
      </c>
      <c r="K233" s="64">
        <v>45187</v>
      </c>
      <c r="L233" s="64">
        <v>45261</v>
      </c>
      <c r="M233" s="16" t="s">
        <v>1126</v>
      </c>
      <c r="N233" s="18" t="s">
        <v>1127</v>
      </c>
      <c r="O233" s="18" t="s">
        <v>276</v>
      </c>
      <c r="P233" s="16" t="s">
        <v>39</v>
      </c>
      <c r="Q233" s="35"/>
      <c r="R233" s="84"/>
      <c r="S233" s="35">
        <v>10</v>
      </c>
      <c r="T233" s="68"/>
      <c r="U233" s="38">
        <f t="shared" si="12"/>
        <v>0</v>
      </c>
      <c r="V233" s="36"/>
      <c r="W233" s="68"/>
      <c r="X233" s="68"/>
      <c r="Y233" s="23">
        <f t="shared" si="10"/>
        <v>10</v>
      </c>
      <c r="Z233" s="23">
        <f t="shared" si="11"/>
        <v>10</v>
      </c>
      <c r="AA233" s="35"/>
      <c r="AB233" s="56">
        <v>1</v>
      </c>
      <c r="AC233" s="68"/>
      <c r="AD233" s="68"/>
    </row>
    <row r="234" ht="46.8" spans="1:30">
      <c r="A234" s="11">
        <v>229</v>
      </c>
      <c r="B234" s="18" t="s">
        <v>29</v>
      </c>
      <c r="C234" s="15" t="s">
        <v>1128</v>
      </c>
      <c r="D234" s="12" t="s">
        <v>31</v>
      </c>
      <c r="E234" s="65" t="s">
        <v>158</v>
      </c>
      <c r="F234" s="15" t="s">
        <v>1101</v>
      </c>
      <c r="G234" s="16" t="s">
        <v>293</v>
      </c>
      <c r="H234" s="16" t="s">
        <v>34</v>
      </c>
      <c r="I234" s="15" t="s">
        <v>1129</v>
      </c>
      <c r="J234" s="27">
        <v>67</v>
      </c>
      <c r="K234" s="28">
        <v>44927</v>
      </c>
      <c r="L234" s="28">
        <v>45231</v>
      </c>
      <c r="M234" s="16" t="s">
        <v>1130</v>
      </c>
      <c r="N234" s="16" t="s">
        <v>1131</v>
      </c>
      <c r="O234" s="18" t="s">
        <v>1132</v>
      </c>
      <c r="P234" s="16" t="s">
        <v>39</v>
      </c>
      <c r="Q234" s="27">
        <v>67</v>
      </c>
      <c r="R234" s="35"/>
      <c r="S234" s="36"/>
      <c r="T234" s="36"/>
      <c r="U234" s="38">
        <f t="shared" si="12"/>
        <v>0</v>
      </c>
      <c r="V234" s="36"/>
      <c r="W234" s="36"/>
      <c r="X234" s="36"/>
      <c r="Y234" s="23">
        <f t="shared" si="10"/>
        <v>67</v>
      </c>
      <c r="Z234" s="23">
        <f t="shared" si="11"/>
        <v>67</v>
      </c>
      <c r="AA234" s="35"/>
      <c r="AB234" s="56">
        <v>1</v>
      </c>
      <c r="AC234" s="68"/>
      <c r="AD234" s="68"/>
    </row>
    <row r="235" ht="46.8" spans="1:30">
      <c r="A235" s="11">
        <v>230</v>
      </c>
      <c r="B235" s="18" t="s">
        <v>29</v>
      </c>
      <c r="C235" s="15" t="s">
        <v>1133</v>
      </c>
      <c r="D235" s="12" t="s">
        <v>31</v>
      </c>
      <c r="E235" s="65" t="s">
        <v>727</v>
      </c>
      <c r="F235" s="15" t="s">
        <v>1101</v>
      </c>
      <c r="G235" s="15" t="s">
        <v>1134</v>
      </c>
      <c r="H235" s="16" t="s">
        <v>42</v>
      </c>
      <c r="I235" s="15" t="s">
        <v>1135</v>
      </c>
      <c r="J235" s="27">
        <v>54.1</v>
      </c>
      <c r="K235" s="28">
        <v>44927</v>
      </c>
      <c r="L235" s="28">
        <v>45231</v>
      </c>
      <c r="M235" s="16" t="s">
        <v>1136</v>
      </c>
      <c r="N235" s="16" t="s">
        <v>1137</v>
      </c>
      <c r="O235" s="18" t="s">
        <v>811</v>
      </c>
      <c r="P235" s="16" t="s">
        <v>47</v>
      </c>
      <c r="Q235" s="35"/>
      <c r="R235" s="84"/>
      <c r="S235" s="36"/>
      <c r="T235" s="36"/>
      <c r="U235" s="38">
        <f t="shared" si="12"/>
        <v>54.1</v>
      </c>
      <c r="V235" s="36"/>
      <c r="W235" s="36"/>
      <c r="X235" s="36"/>
      <c r="Y235" s="23">
        <f t="shared" si="10"/>
        <v>54.1</v>
      </c>
      <c r="Z235" s="23"/>
      <c r="AA235" s="35"/>
      <c r="AB235" s="56">
        <v>1</v>
      </c>
      <c r="AC235" s="68"/>
      <c r="AD235" s="68"/>
    </row>
    <row r="236" ht="46.8" spans="1:30">
      <c r="A236" s="11">
        <v>231</v>
      </c>
      <c r="B236" s="18" t="s">
        <v>29</v>
      </c>
      <c r="C236" s="15" t="s">
        <v>1138</v>
      </c>
      <c r="D236" s="12" t="s">
        <v>31</v>
      </c>
      <c r="E236" s="65" t="s">
        <v>173</v>
      </c>
      <c r="F236" s="15" t="s">
        <v>1101</v>
      </c>
      <c r="G236" s="16" t="s">
        <v>1094</v>
      </c>
      <c r="H236" s="16" t="s">
        <v>34</v>
      </c>
      <c r="I236" s="15" t="s">
        <v>1139</v>
      </c>
      <c r="J236" s="27">
        <v>113.81</v>
      </c>
      <c r="K236" s="28">
        <v>44927</v>
      </c>
      <c r="L236" s="28">
        <v>45231</v>
      </c>
      <c r="M236" s="16" t="s">
        <v>1140</v>
      </c>
      <c r="N236" s="16" t="s">
        <v>321</v>
      </c>
      <c r="O236" s="18" t="s">
        <v>1104</v>
      </c>
      <c r="P236" s="16" t="s">
        <v>39</v>
      </c>
      <c r="Q236" s="41">
        <v>104.35</v>
      </c>
      <c r="R236" s="35"/>
      <c r="S236" s="36"/>
      <c r="T236" s="36"/>
      <c r="U236" s="38">
        <f t="shared" si="12"/>
        <v>9.46000000000001</v>
      </c>
      <c r="V236" s="36"/>
      <c r="W236" s="36"/>
      <c r="X236" s="36"/>
      <c r="Y236" s="23">
        <f t="shared" si="10"/>
        <v>113.81</v>
      </c>
      <c r="Z236" s="23">
        <f t="shared" si="11"/>
        <v>104.35</v>
      </c>
      <c r="AA236" s="35">
        <v>9.46000000000001</v>
      </c>
      <c r="AB236" s="56">
        <v>1</v>
      </c>
      <c r="AC236" s="68"/>
      <c r="AD236" s="68"/>
    </row>
    <row r="237" ht="46.8" spans="1:30">
      <c r="A237" s="11">
        <v>232</v>
      </c>
      <c r="B237" s="18" t="s">
        <v>29</v>
      </c>
      <c r="C237" s="16" t="s">
        <v>1141</v>
      </c>
      <c r="D237" s="12" t="s">
        <v>31</v>
      </c>
      <c r="E237" s="16" t="s">
        <v>158</v>
      </c>
      <c r="F237" s="15" t="s">
        <v>1101</v>
      </c>
      <c r="G237" s="16" t="s">
        <v>56</v>
      </c>
      <c r="H237" s="16" t="s">
        <v>34</v>
      </c>
      <c r="I237" s="79" t="s">
        <v>1142</v>
      </c>
      <c r="J237" s="21">
        <v>10</v>
      </c>
      <c r="K237" s="66">
        <v>44927</v>
      </c>
      <c r="L237" s="66">
        <v>45261</v>
      </c>
      <c r="M237" s="15" t="s">
        <v>1143</v>
      </c>
      <c r="N237" s="80" t="s">
        <v>1144</v>
      </c>
      <c r="O237" s="16" t="s">
        <v>1145</v>
      </c>
      <c r="P237" s="16" t="s">
        <v>39</v>
      </c>
      <c r="Q237" s="35">
        <v>10</v>
      </c>
      <c r="R237" s="35"/>
      <c r="S237" s="70"/>
      <c r="T237" s="86"/>
      <c r="U237" s="38">
        <f t="shared" si="12"/>
        <v>0</v>
      </c>
      <c r="V237" s="36"/>
      <c r="W237" s="70"/>
      <c r="X237" s="70"/>
      <c r="Y237" s="23">
        <f t="shared" si="10"/>
        <v>10</v>
      </c>
      <c r="Z237" s="23">
        <f t="shared" si="11"/>
        <v>10</v>
      </c>
      <c r="AA237" s="35"/>
      <c r="AB237" s="56">
        <v>1</v>
      </c>
      <c r="AC237" s="54"/>
      <c r="AD237" s="54"/>
    </row>
    <row r="238" ht="46.8" spans="1:30">
      <c r="A238" s="11">
        <v>233</v>
      </c>
      <c r="B238" s="18" t="s">
        <v>29</v>
      </c>
      <c r="C238" s="15" t="s">
        <v>1146</v>
      </c>
      <c r="D238" s="12" t="s">
        <v>31</v>
      </c>
      <c r="E238" s="64" t="s">
        <v>727</v>
      </c>
      <c r="F238" s="15" t="s">
        <v>1101</v>
      </c>
      <c r="G238" s="15" t="s">
        <v>1134</v>
      </c>
      <c r="H238" s="16" t="s">
        <v>543</v>
      </c>
      <c r="I238" s="15" t="s">
        <v>1147</v>
      </c>
      <c r="J238" s="27">
        <v>60</v>
      </c>
      <c r="K238" s="28">
        <v>44927</v>
      </c>
      <c r="L238" s="28">
        <v>45231</v>
      </c>
      <c r="M238" s="16" t="s">
        <v>1148</v>
      </c>
      <c r="N238" s="16" t="s">
        <v>1149</v>
      </c>
      <c r="O238" s="16" t="s">
        <v>1004</v>
      </c>
      <c r="P238" s="15" t="s">
        <v>547</v>
      </c>
      <c r="Q238" s="41">
        <v>49.31</v>
      </c>
      <c r="R238" s="35"/>
      <c r="S238" s="36"/>
      <c r="T238" s="36"/>
      <c r="U238" s="38">
        <f t="shared" si="12"/>
        <v>10.69</v>
      </c>
      <c r="V238" s="36"/>
      <c r="W238" s="36"/>
      <c r="X238" s="36"/>
      <c r="Y238" s="23">
        <f t="shared" si="10"/>
        <v>60</v>
      </c>
      <c r="Z238" s="23">
        <f t="shared" si="11"/>
        <v>49.31</v>
      </c>
      <c r="AA238" s="35">
        <v>10.69</v>
      </c>
      <c r="AB238" s="56">
        <v>1</v>
      </c>
      <c r="AC238" s="68"/>
      <c r="AD238" s="68"/>
    </row>
    <row r="239" ht="46.8" spans="1:30">
      <c r="A239" s="11">
        <v>234</v>
      </c>
      <c r="B239" s="18" t="s">
        <v>29</v>
      </c>
      <c r="C239" s="16" t="s">
        <v>1150</v>
      </c>
      <c r="D239" s="12" t="s">
        <v>31</v>
      </c>
      <c r="E239" s="15" t="s">
        <v>158</v>
      </c>
      <c r="F239" s="15" t="s">
        <v>1101</v>
      </c>
      <c r="G239" s="16" t="s">
        <v>1134</v>
      </c>
      <c r="H239" s="16" t="s">
        <v>34</v>
      </c>
      <c r="I239" s="16" t="s">
        <v>739</v>
      </c>
      <c r="J239" s="21">
        <v>9</v>
      </c>
      <c r="K239" s="28">
        <v>44927</v>
      </c>
      <c r="L239" s="28">
        <v>45231</v>
      </c>
      <c r="M239" s="16" t="s">
        <v>1151</v>
      </c>
      <c r="N239" s="16" t="s">
        <v>1152</v>
      </c>
      <c r="O239" s="16" t="s">
        <v>1153</v>
      </c>
      <c r="P239" s="16" t="s">
        <v>39</v>
      </c>
      <c r="Q239" s="35">
        <v>9</v>
      </c>
      <c r="R239" s="35"/>
      <c r="S239" s="36"/>
      <c r="T239" s="36"/>
      <c r="U239" s="38">
        <f t="shared" si="12"/>
        <v>0</v>
      </c>
      <c r="V239" s="36"/>
      <c r="W239" s="36"/>
      <c r="X239" s="36"/>
      <c r="Y239" s="23">
        <f t="shared" si="10"/>
        <v>9</v>
      </c>
      <c r="Z239" s="23">
        <f t="shared" si="11"/>
        <v>9</v>
      </c>
      <c r="AA239" s="35"/>
      <c r="AB239" s="56">
        <v>1</v>
      </c>
      <c r="AC239" s="68"/>
      <c r="AD239" s="54"/>
    </row>
    <row r="240" ht="46.8" spans="1:30">
      <c r="A240" s="11">
        <v>235</v>
      </c>
      <c r="B240" s="18" t="s">
        <v>29</v>
      </c>
      <c r="C240" s="16" t="s">
        <v>1154</v>
      </c>
      <c r="D240" s="12" t="s">
        <v>31</v>
      </c>
      <c r="E240" s="15" t="s">
        <v>158</v>
      </c>
      <c r="F240" s="15" t="s">
        <v>1101</v>
      </c>
      <c r="G240" s="16" t="s">
        <v>1134</v>
      </c>
      <c r="H240" s="16" t="s">
        <v>34</v>
      </c>
      <c r="I240" s="16" t="s">
        <v>1155</v>
      </c>
      <c r="J240" s="21">
        <v>92</v>
      </c>
      <c r="K240" s="28">
        <v>44927</v>
      </c>
      <c r="L240" s="28">
        <v>45231</v>
      </c>
      <c r="M240" s="16" t="s">
        <v>1156</v>
      </c>
      <c r="N240" s="16" t="s">
        <v>1157</v>
      </c>
      <c r="O240" s="18" t="s">
        <v>1158</v>
      </c>
      <c r="P240" s="16" t="s">
        <v>39</v>
      </c>
      <c r="Q240" s="35">
        <v>20</v>
      </c>
      <c r="R240" s="35"/>
      <c r="S240" s="36"/>
      <c r="T240" s="36"/>
      <c r="U240" s="38">
        <f t="shared" si="12"/>
        <v>72</v>
      </c>
      <c r="V240" s="36"/>
      <c r="W240" s="36"/>
      <c r="X240" s="36"/>
      <c r="Y240" s="23">
        <f t="shared" si="10"/>
        <v>92</v>
      </c>
      <c r="Z240" s="23">
        <f t="shared" si="11"/>
        <v>20</v>
      </c>
      <c r="AA240" s="35">
        <v>72</v>
      </c>
      <c r="AB240" s="56">
        <v>1</v>
      </c>
      <c r="AC240" s="68"/>
      <c r="AD240" s="68"/>
    </row>
    <row r="241" ht="46.8" spans="1:30">
      <c r="A241" s="11">
        <v>236</v>
      </c>
      <c r="B241" s="18" t="s">
        <v>29</v>
      </c>
      <c r="C241" s="15" t="s">
        <v>1159</v>
      </c>
      <c r="D241" s="12" t="s">
        <v>31</v>
      </c>
      <c r="E241" s="20" t="s">
        <v>166</v>
      </c>
      <c r="F241" s="15" t="s">
        <v>1101</v>
      </c>
      <c r="G241" s="15" t="s">
        <v>1134</v>
      </c>
      <c r="H241" s="16" t="s">
        <v>543</v>
      </c>
      <c r="I241" s="15" t="s">
        <v>1160</v>
      </c>
      <c r="J241" s="27">
        <v>24</v>
      </c>
      <c r="K241" s="28">
        <v>44927</v>
      </c>
      <c r="L241" s="28">
        <v>45231</v>
      </c>
      <c r="M241" s="16" t="s">
        <v>1161</v>
      </c>
      <c r="N241" s="16" t="s">
        <v>1162</v>
      </c>
      <c r="O241" s="18" t="s">
        <v>1163</v>
      </c>
      <c r="P241" s="16" t="s">
        <v>39</v>
      </c>
      <c r="Q241" s="35">
        <v>24</v>
      </c>
      <c r="R241" s="35"/>
      <c r="S241" s="36"/>
      <c r="T241" s="36"/>
      <c r="U241" s="38">
        <f t="shared" si="12"/>
        <v>0</v>
      </c>
      <c r="V241" s="36"/>
      <c r="W241" s="36"/>
      <c r="X241" s="36"/>
      <c r="Y241" s="23">
        <f t="shared" si="10"/>
        <v>24</v>
      </c>
      <c r="Z241" s="23">
        <f t="shared" si="11"/>
        <v>24</v>
      </c>
      <c r="AA241" s="35"/>
      <c r="AB241" s="56">
        <v>1</v>
      </c>
      <c r="AC241" s="68"/>
      <c r="AD241" s="68"/>
    </row>
    <row r="242" ht="46.8" spans="1:30">
      <c r="A242" s="11">
        <v>237</v>
      </c>
      <c r="B242" s="18" t="s">
        <v>29</v>
      </c>
      <c r="C242" s="15" t="s">
        <v>1164</v>
      </c>
      <c r="D242" s="12" t="s">
        <v>31</v>
      </c>
      <c r="E242" s="65" t="s">
        <v>158</v>
      </c>
      <c r="F242" s="15" t="s">
        <v>1101</v>
      </c>
      <c r="G242" s="15" t="s">
        <v>697</v>
      </c>
      <c r="H242" s="16" t="s">
        <v>34</v>
      </c>
      <c r="I242" s="15" t="s">
        <v>1165</v>
      </c>
      <c r="J242" s="27">
        <v>8</v>
      </c>
      <c r="K242" s="28">
        <v>44927</v>
      </c>
      <c r="L242" s="28">
        <v>45231</v>
      </c>
      <c r="M242" s="16" t="s">
        <v>1166</v>
      </c>
      <c r="N242" s="16" t="s">
        <v>1167</v>
      </c>
      <c r="O242" s="18" t="s">
        <v>1168</v>
      </c>
      <c r="P242" s="16" t="s">
        <v>39</v>
      </c>
      <c r="Q242" s="41">
        <v>8</v>
      </c>
      <c r="R242" s="35"/>
      <c r="S242" s="36"/>
      <c r="T242" s="36"/>
      <c r="U242" s="38">
        <f t="shared" si="12"/>
        <v>0</v>
      </c>
      <c r="V242" s="36"/>
      <c r="W242" s="36"/>
      <c r="X242" s="36"/>
      <c r="Y242" s="23">
        <f t="shared" si="10"/>
        <v>8</v>
      </c>
      <c r="Z242" s="23">
        <f t="shared" si="11"/>
        <v>8</v>
      </c>
      <c r="AA242" s="35"/>
      <c r="AB242" s="56">
        <v>1</v>
      </c>
      <c r="AC242" s="68"/>
      <c r="AD242" s="54"/>
    </row>
    <row r="243" ht="46.8" spans="1:30">
      <c r="A243" s="11">
        <v>238</v>
      </c>
      <c r="B243" s="18" t="s">
        <v>29</v>
      </c>
      <c r="C243" s="15" t="s">
        <v>1169</v>
      </c>
      <c r="D243" s="12" t="s">
        <v>31</v>
      </c>
      <c r="E243" s="65" t="s">
        <v>158</v>
      </c>
      <c r="F243" s="15" t="s">
        <v>1101</v>
      </c>
      <c r="G243" s="16" t="s">
        <v>697</v>
      </c>
      <c r="H243" s="16" t="s">
        <v>34</v>
      </c>
      <c r="I243" s="15" t="s">
        <v>1170</v>
      </c>
      <c r="J243" s="27">
        <v>16.35</v>
      </c>
      <c r="K243" s="28">
        <v>44927</v>
      </c>
      <c r="L243" s="28">
        <v>45231</v>
      </c>
      <c r="M243" s="16" t="s">
        <v>1171</v>
      </c>
      <c r="N243" s="18" t="s">
        <v>255</v>
      </c>
      <c r="O243" s="18" t="s">
        <v>1172</v>
      </c>
      <c r="P243" s="16" t="s">
        <v>39</v>
      </c>
      <c r="Q243" s="41">
        <v>9.79</v>
      </c>
      <c r="R243" s="35"/>
      <c r="S243" s="36"/>
      <c r="T243" s="36"/>
      <c r="U243" s="38">
        <f t="shared" si="12"/>
        <v>6.56</v>
      </c>
      <c r="V243" s="36"/>
      <c r="W243" s="36"/>
      <c r="X243" s="36"/>
      <c r="Y243" s="23">
        <f t="shared" si="10"/>
        <v>16.35</v>
      </c>
      <c r="Z243" s="23">
        <f t="shared" si="11"/>
        <v>9.79</v>
      </c>
      <c r="AA243" s="35">
        <v>6.56</v>
      </c>
      <c r="AB243" s="56">
        <v>1</v>
      </c>
      <c r="AC243" s="68"/>
      <c r="AD243" s="68"/>
    </row>
    <row r="244" ht="46.8" spans="1:30">
      <c r="A244" s="11">
        <v>239</v>
      </c>
      <c r="B244" s="18" t="s">
        <v>29</v>
      </c>
      <c r="C244" s="16" t="s">
        <v>1173</v>
      </c>
      <c r="D244" s="12" t="s">
        <v>31</v>
      </c>
      <c r="E244" s="15" t="s">
        <v>158</v>
      </c>
      <c r="F244" s="15" t="s">
        <v>1101</v>
      </c>
      <c r="G244" s="16" t="s">
        <v>287</v>
      </c>
      <c r="H244" s="16" t="s">
        <v>34</v>
      </c>
      <c r="I244" s="16" t="s">
        <v>1174</v>
      </c>
      <c r="J244" s="21">
        <v>8</v>
      </c>
      <c r="K244" s="28">
        <v>44927</v>
      </c>
      <c r="L244" s="28">
        <v>45231</v>
      </c>
      <c r="M244" s="16" t="s">
        <v>1175</v>
      </c>
      <c r="N244" s="16" t="s">
        <v>1176</v>
      </c>
      <c r="O244" s="18" t="s">
        <v>1177</v>
      </c>
      <c r="P244" s="16" t="s">
        <v>39</v>
      </c>
      <c r="Q244" s="21">
        <v>8</v>
      </c>
      <c r="R244" s="35"/>
      <c r="S244" s="36"/>
      <c r="T244" s="36"/>
      <c r="U244" s="38">
        <f t="shared" si="12"/>
        <v>0</v>
      </c>
      <c r="V244" s="36"/>
      <c r="W244" s="36"/>
      <c r="X244" s="36"/>
      <c r="Y244" s="23">
        <f t="shared" si="10"/>
        <v>8</v>
      </c>
      <c r="Z244" s="23">
        <f t="shared" si="11"/>
        <v>8</v>
      </c>
      <c r="AA244" s="35"/>
      <c r="AB244" s="56">
        <v>1</v>
      </c>
      <c r="AC244" s="68"/>
      <c r="AD244" s="54"/>
    </row>
    <row r="245" ht="62.4" spans="1:30">
      <c r="A245" s="11">
        <v>240</v>
      </c>
      <c r="B245" s="18" t="s">
        <v>29</v>
      </c>
      <c r="C245" s="74" t="s">
        <v>1178</v>
      </c>
      <c r="D245" s="12" t="s">
        <v>31</v>
      </c>
      <c r="E245" s="13" t="s">
        <v>158</v>
      </c>
      <c r="F245" s="16" t="s">
        <v>158</v>
      </c>
      <c r="G245" s="16" t="s">
        <v>613</v>
      </c>
      <c r="H245" s="16" t="s">
        <v>34</v>
      </c>
      <c r="I245" s="74" t="s">
        <v>1179</v>
      </c>
      <c r="J245" s="21">
        <v>100</v>
      </c>
      <c r="K245" s="24">
        <v>44927</v>
      </c>
      <c r="L245" s="24">
        <v>45231</v>
      </c>
      <c r="M245" s="16" t="s">
        <v>1180</v>
      </c>
      <c r="N245" s="16" t="s">
        <v>1181</v>
      </c>
      <c r="O245" s="16" t="s">
        <v>1182</v>
      </c>
      <c r="P245" s="16" t="s">
        <v>39</v>
      </c>
      <c r="Q245" s="35">
        <v>100</v>
      </c>
      <c r="R245" s="35"/>
      <c r="S245" s="36"/>
      <c r="T245" s="36"/>
      <c r="U245" s="38">
        <f t="shared" si="12"/>
        <v>0</v>
      </c>
      <c r="V245" s="36"/>
      <c r="W245" s="36"/>
      <c r="X245" s="36"/>
      <c r="Y245" s="23">
        <f t="shared" si="10"/>
        <v>100</v>
      </c>
      <c r="Z245" s="23">
        <f t="shared" si="11"/>
        <v>100</v>
      </c>
      <c r="AA245" s="35"/>
      <c r="AB245" s="56">
        <v>1</v>
      </c>
      <c r="AC245" s="68"/>
      <c r="AD245" s="54"/>
    </row>
    <row r="246" ht="46.8" spans="1:30">
      <c r="A246" s="11">
        <v>241</v>
      </c>
      <c r="B246" s="18" t="s">
        <v>29</v>
      </c>
      <c r="C246" s="74" t="s">
        <v>1183</v>
      </c>
      <c r="D246" s="12" t="s">
        <v>31</v>
      </c>
      <c r="E246" s="13" t="s">
        <v>158</v>
      </c>
      <c r="F246" s="16" t="s">
        <v>158</v>
      </c>
      <c r="G246" s="16" t="s">
        <v>116</v>
      </c>
      <c r="H246" s="16" t="s">
        <v>34</v>
      </c>
      <c r="I246" s="74" t="s">
        <v>1184</v>
      </c>
      <c r="J246" s="21">
        <v>100</v>
      </c>
      <c r="K246" s="24">
        <v>44927</v>
      </c>
      <c r="L246" s="24">
        <v>45231</v>
      </c>
      <c r="M246" s="16" t="s">
        <v>1180</v>
      </c>
      <c r="N246" s="16" t="s">
        <v>1185</v>
      </c>
      <c r="O246" s="16" t="s">
        <v>475</v>
      </c>
      <c r="P246" s="16" t="s">
        <v>39</v>
      </c>
      <c r="Q246" s="35">
        <v>100</v>
      </c>
      <c r="R246" s="35"/>
      <c r="S246" s="36"/>
      <c r="T246" s="36"/>
      <c r="U246" s="38">
        <f t="shared" si="12"/>
        <v>0</v>
      </c>
      <c r="V246" s="36"/>
      <c r="W246" s="36"/>
      <c r="X246" s="36"/>
      <c r="Y246" s="23">
        <f t="shared" si="10"/>
        <v>100</v>
      </c>
      <c r="Z246" s="23">
        <f t="shared" si="11"/>
        <v>100</v>
      </c>
      <c r="AA246" s="35"/>
      <c r="AB246" s="56">
        <v>1</v>
      </c>
      <c r="AC246" s="68"/>
      <c r="AD246" s="54"/>
    </row>
    <row r="247" ht="46.8" spans="1:30">
      <c r="A247" s="11">
        <v>242</v>
      </c>
      <c r="B247" s="18" t="s">
        <v>29</v>
      </c>
      <c r="C247" s="74" t="s">
        <v>1186</v>
      </c>
      <c r="D247" s="12" t="s">
        <v>31</v>
      </c>
      <c r="E247" s="13" t="s">
        <v>158</v>
      </c>
      <c r="F247" s="16" t="s">
        <v>158</v>
      </c>
      <c r="G247" s="16" t="s">
        <v>1187</v>
      </c>
      <c r="H247" s="16" t="s">
        <v>34</v>
      </c>
      <c r="I247" s="74" t="s">
        <v>1188</v>
      </c>
      <c r="J247" s="21">
        <v>100</v>
      </c>
      <c r="K247" s="24">
        <v>44927</v>
      </c>
      <c r="L247" s="24">
        <v>45231</v>
      </c>
      <c r="M247" s="16" t="s">
        <v>1180</v>
      </c>
      <c r="N247" s="16" t="s">
        <v>1189</v>
      </c>
      <c r="O247" s="16" t="s">
        <v>1190</v>
      </c>
      <c r="P247" s="16" t="s">
        <v>39</v>
      </c>
      <c r="Q247" s="35">
        <v>100</v>
      </c>
      <c r="R247" s="35"/>
      <c r="S247" s="36"/>
      <c r="T247" s="36"/>
      <c r="U247" s="38">
        <f t="shared" si="12"/>
        <v>0</v>
      </c>
      <c r="V247" s="36"/>
      <c r="W247" s="36"/>
      <c r="X247" s="36"/>
      <c r="Y247" s="23">
        <f t="shared" si="10"/>
        <v>100</v>
      </c>
      <c r="Z247" s="23">
        <f t="shared" si="11"/>
        <v>100</v>
      </c>
      <c r="AA247" s="35"/>
      <c r="AB247" s="56">
        <v>1</v>
      </c>
      <c r="AC247" s="68"/>
      <c r="AD247" s="54"/>
    </row>
    <row r="248" ht="62.4" spans="1:30">
      <c r="A248" s="11">
        <v>243</v>
      </c>
      <c r="B248" s="18" t="s">
        <v>29</v>
      </c>
      <c r="C248" s="19" t="s">
        <v>1191</v>
      </c>
      <c r="D248" s="12" t="s">
        <v>31</v>
      </c>
      <c r="E248" s="14" t="s">
        <v>158</v>
      </c>
      <c r="F248" s="13" t="s">
        <v>158</v>
      </c>
      <c r="G248" s="15" t="s">
        <v>167</v>
      </c>
      <c r="H248" s="16" t="s">
        <v>34</v>
      </c>
      <c r="I248" s="19" t="s">
        <v>1192</v>
      </c>
      <c r="J248" s="29">
        <v>200</v>
      </c>
      <c r="K248" s="24">
        <v>44927</v>
      </c>
      <c r="L248" s="24">
        <v>45231</v>
      </c>
      <c r="M248" s="16" t="s">
        <v>1193</v>
      </c>
      <c r="N248" s="16" t="s">
        <v>1194</v>
      </c>
      <c r="O248" s="16" t="s">
        <v>1195</v>
      </c>
      <c r="P248" s="16" t="s">
        <v>39</v>
      </c>
      <c r="Q248" s="35">
        <v>200</v>
      </c>
      <c r="R248" s="35"/>
      <c r="S248" s="36"/>
      <c r="T248" s="36"/>
      <c r="U248" s="38">
        <f t="shared" si="12"/>
        <v>0</v>
      </c>
      <c r="V248" s="36"/>
      <c r="W248" s="36"/>
      <c r="X248" s="36"/>
      <c r="Y248" s="23">
        <f t="shared" si="10"/>
        <v>200</v>
      </c>
      <c r="Z248" s="23">
        <f t="shared" si="11"/>
        <v>200</v>
      </c>
      <c r="AA248" s="35"/>
      <c r="AB248" s="56">
        <v>1</v>
      </c>
      <c r="AC248" s="68"/>
      <c r="AD248" s="54"/>
    </row>
    <row r="249" ht="46.8" spans="1:30">
      <c r="A249" s="11">
        <v>244</v>
      </c>
      <c r="B249" s="18" t="s">
        <v>29</v>
      </c>
      <c r="C249" s="74" t="s">
        <v>1196</v>
      </c>
      <c r="D249" s="18" t="s">
        <v>157</v>
      </c>
      <c r="E249" s="13" t="s">
        <v>158</v>
      </c>
      <c r="F249" s="15" t="s">
        <v>158</v>
      </c>
      <c r="G249" s="16" t="s">
        <v>376</v>
      </c>
      <c r="H249" s="16" t="s">
        <v>34</v>
      </c>
      <c r="I249" s="74" t="s">
        <v>1197</v>
      </c>
      <c r="J249" s="21">
        <v>20</v>
      </c>
      <c r="K249" s="24">
        <v>44927</v>
      </c>
      <c r="L249" s="24">
        <v>45231</v>
      </c>
      <c r="M249" s="16" t="s">
        <v>852</v>
      </c>
      <c r="N249" s="16" t="s">
        <v>1198</v>
      </c>
      <c r="O249" s="16" t="s">
        <v>1199</v>
      </c>
      <c r="P249" s="16" t="s">
        <v>39</v>
      </c>
      <c r="Q249" s="35">
        <v>20</v>
      </c>
      <c r="R249" s="35"/>
      <c r="S249" s="36"/>
      <c r="T249" s="36"/>
      <c r="U249" s="38">
        <f t="shared" si="12"/>
        <v>0</v>
      </c>
      <c r="V249" s="36"/>
      <c r="W249" s="36"/>
      <c r="X249" s="36"/>
      <c r="Y249" s="23">
        <f t="shared" si="10"/>
        <v>20</v>
      </c>
      <c r="Z249" s="23">
        <f t="shared" si="11"/>
        <v>20</v>
      </c>
      <c r="AA249" s="35"/>
      <c r="AB249" s="56">
        <v>1</v>
      </c>
      <c r="AC249" s="68"/>
      <c r="AD249" s="54"/>
    </row>
    <row r="250" ht="78" spans="1:30">
      <c r="A250" s="11">
        <v>245</v>
      </c>
      <c r="B250" s="18" t="s">
        <v>29</v>
      </c>
      <c r="C250" s="74" t="s">
        <v>1200</v>
      </c>
      <c r="D250" s="12" t="s">
        <v>31</v>
      </c>
      <c r="E250" s="13" t="s">
        <v>158</v>
      </c>
      <c r="F250" s="16" t="s">
        <v>158</v>
      </c>
      <c r="G250" s="16" t="s">
        <v>910</v>
      </c>
      <c r="H250" s="16" t="s">
        <v>34</v>
      </c>
      <c r="I250" s="74" t="s">
        <v>1201</v>
      </c>
      <c r="J250" s="21">
        <v>25</v>
      </c>
      <c r="K250" s="24">
        <v>44927</v>
      </c>
      <c r="L250" s="24">
        <v>45231</v>
      </c>
      <c r="M250" s="16" t="s">
        <v>1202</v>
      </c>
      <c r="N250" s="16" t="s">
        <v>1203</v>
      </c>
      <c r="O250" s="16" t="s">
        <v>1204</v>
      </c>
      <c r="P250" s="16" t="s">
        <v>39</v>
      </c>
      <c r="Q250" s="35">
        <v>25</v>
      </c>
      <c r="R250" s="35"/>
      <c r="S250" s="36"/>
      <c r="T250" s="36"/>
      <c r="U250" s="38">
        <f t="shared" si="12"/>
        <v>0</v>
      </c>
      <c r="V250" s="36"/>
      <c r="W250" s="36"/>
      <c r="X250" s="36"/>
      <c r="Y250" s="23">
        <f t="shared" si="10"/>
        <v>25</v>
      </c>
      <c r="Z250" s="23">
        <f t="shared" si="11"/>
        <v>25</v>
      </c>
      <c r="AA250" s="35"/>
      <c r="AB250" s="56">
        <v>1</v>
      </c>
      <c r="AC250" s="68"/>
      <c r="AD250" s="54"/>
    </row>
    <row r="251" ht="46.8" spans="1:30">
      <c r="A251" s="11">
        <v>246</v>
      </c>
      <c r="B251" s="18" t="s">
        <v>29</v>
      </c>
      <c r="C251" s="74" t="s">
        <v>1205</v>
      </c>
      <c r="D251" s="12" t="s">
        <v>31</v>
      </c>
      <c r="E251" s="13" t="s">
        <v>158</v>
      </c>
      <c r="F251" s="16" t="s">
        <v>158</v>
      </c>
      <c r="G251" s="16" t="s">
        <v>395</v>
      </c>
      <c r="H251" s="16" t="s">
        <v>34</v>
      </c>
      <c r="I251" s="74" t="s">
        <v>1206</v>
      </c>
      <c r="J251" s="21">
        <v>20</v>
      </c>
      <c r="K251" s="24">
        <v>44927</v>
      </c>
      <c r="L251" s="24">
        <v>45231</v>
      </c>
      <c r="M251" s="16" t="s">
        <v>1207</v>
      </c>
      <c r="N251" s="16" t="s">
        <v>1208</v>
      </c>
      <c r="O251" s="18" t="s">
        <v>1167</v>
      </c>
      <c r="P251" s="16" t="s">
        <v>39</v>
      </c>
      <c r="Q251" s="35">
        <v>20</v>
      </c>
      <c r="R251" s="35"/>
      <c r="S251" s="36"/>
      <c r="T251" s="36"/>
      <c r="U251" s="38">
        <f t="shared" si="12"/>
        <v>0</v>
      </c>
      <c r="V251" s="36"/>
      <c r="W251" s="36"/>
      <c r="X251" s="36"/>
      <c r="Y251" s="23">
        <f t="shared" si="10"/>
        <v>20</v>
      </c>
      <c r="Z251" s="23">
        <f t="shared" si="11"/>
        <v>20</v>
      </c>
      <c r="AA251" s="35"/>
      <c r="AB251" s="56">
        <v>1</v>
      </c>
      <c r="AC251" s="68"/>
      <c r="AD251" s="54"/>
    </row>
    <row r="252" ht="46.8" spans="1:30">
      <c r="A252" s="11">
        <v>247</v>
      </c>
      <c r="B252" s="18" t="s">
        <v>29</v>
      </c>
      <c r="C252" s="74" t="s">
        <v>1209</v>
      </c>
      <c r="D252" s="12" t="s">
        <v>31</v>
      </c>
      <c r="E252" s="16" t="s">
        <v>158</v>
      </c>
      <c r="F252" s="16" t="s">
        <v>158</v>
      </c>
      <c r="G252" s="16" t="s">
        <v>413</v>
      </c>
      <c r="H252" s="16" t="s">
        <v>34</v>
      </c>
      <c r="I252" s="74" t="s">
        <v>1210</v>
      </c>
      <c r="J252" s="21">
        <v>20</v>
      </c>
      <c r="K252" s="24">
        <v>44927</v>
      </c>
      <c r="L252" s="24">
        <v>45231</v>
      </c>
      <c r="M252" s="16" t="s">
        <v>1211</v>
      </c>
      <c r="N252" s="16" t="s">
        <v>1212</v>
      </c>
      <c r="O252" s="16" t="s">
        <v>1213</v>
      </c>
      <c r="P252" s="16" t="s">
        <v>39</v>
      </c>
      <c r="Q252" s="21">
        <v>20</v>
      </c>
      <c r="R252" s="35"/>
      <c r="S252" s="36"/>
      <c r="T252" s="36"/>
      <c r="U252" s="38">
        <f t="shared" si="12"/>
        <v>0</v>
      </c>
      <c r="V252" s="36"/>
      <c r="W252" s="36"/>
      <c r="X252" s="36"/>
      <c r="Y252" s="23">
        <f t="shared" si="10"/>
        <v>20</v>
      </c>
      <c r="Z252" s="23">
        <f t="shared" si="11"/>
        <v>20</v>
      </c>
      <c r="AA252" s="35"/>
      <c r="AB252" s="56">
        <v>1</v>
      </c>
      <c r="AC252" s="68"/>
      <c r="AD252" s="54"/>
    </row>
    <row r="253" ht="62.4" spans="1:30">
      <c r="A253" s="11">
        <v>248</v>
      </c>
      <c r="B253" s="18" t="s">
        <v>29</v>
      </c>
      <c r="C253" s="74" t="s">
        <v>1214</v>
      </c>
      <c r="D253" s="12" t="s">
        <v>31</v>
      </c>
      <c r="E253" s="13" t="s">
        <v>158</v>
      </c>
      <c r="F253" s="16" t="s">
        <v>158</v>
      </c>
      <c r="G253" s="16" t="s">
        <v>245</v>
      </c>
      <c r="H253" s="16" t="s">
        <v>34</v>
      </c>
      <c r="I253" s="74" t="s">
        <v>1215</v>
      </c>
      <c r="J253" s="21">
        <v>25</v>
      </c>
      <c r="K253" s="24">
        <v>44927</v>
      </c>
      <c r="L253" s="24">
        <v>45231</v>
      </c>
      <c r="M253" s="16" t="s">
        <v>1216</v>
      </c>
      <c r="N253" s="16" t="s">
        <v>1217</v>
      </c>
      <c r="O253" s="16" t="s">
        <v>1218</v>
      </c>
      <c r="P253" s="16" t="s">
        <v>39</v>
      </c>
      <c r="Q253" s="35">
        <v>25</v>
      </c>
      <c r="R253" s="35"/>
      <c r="S253" s="36"/>
      <c r="T253" s="36"/>
      <c r="U253" s="38">
        <f t="shared" si="12"/>
        <v>0</v>
      </c>
      <c r="V253" s="36"/>
      <c r="W253" s="36"/>
      <c r="X253" s="36"/>
      <c r="Y253" s="23">
        <f t="shared" si="10"/>
        <v>25</v>
      </c>
      <c r="Z253" s="23">
        <f t="shared" si="11"/>
        <v>25</v>
      </c>
      <c r="AA253" s="35"/>
      <c r="AB253" s="56">
        <v>1</v>
      </c>
      <c r="AC253" s="68"/>
      <c r="AD253" s="54"/>
    </row>
    <row r="254" ht="62.4" spans="1:30">
      <c r="A254" s="11">
        <v>249</v>
      </c>
      <c r="B254" s="18" t="s">
        <v>29</v>
      </c>
      <c r="C254" s="74" t="s">
        <v>1219</v>
      </c>
      <c r="D254" s="12" t="s">
        <v>31</v>
      </c>
      <c r="E254" s="13" t="s">
        <v>158</v>
      </c>
      <c r="F254" s="16" t="s">
        <v>158</v>
      </c>
      <c r="G254" s="16" t="s">
        <v>1187</v>
      </c>
      <c r="H254" s="16" t="s">
        <v>34</v>
      </c>
      <c r="I254" s="74" t="s">
        <v>1220</v>
      </c>
      <c r="J254" s="21">
        <v>20</v>
      </c>
      <c r="K254" s="24">
        <v>44927</v>
      </c>
      <c r="L254" s="24">
        <v>45231</v>
      </c>
      <c r="M254" s="16" t="s">
        <v>1221</v>
      </c>
      <c r="N254" s="16" t="s">
        <v>454</v>
      </c>
      <c r="O254" s="16" t="s">
        <v>411</v>
      </c>
      <c r="P254" s="16" t="s">
        <v>39</v>
      </c>
      <c r="Q254" s="35">
        <v>20</v>
      </c>
      <c r="R254" s="35"/>
      <c r="S254" s="36"/>
      <c r="T254" s="36"/>
      <c r="U254" s="38">
        <f t="shared" si="12"/>
        <v>0</v>
      </c>
      <c r="V254" s="36"/>
      <c r="W254" s="36"/>
      <c r="X254" s="36"/>
      <c r="Y254" s="23">
        <f t="shared" si="10"/>
        <v>20</v>
      </c>
      <c r="Z254" s="23">
        <f t="shared" si="11"/>
        <v>20</v>
      </c>
      <c r="AA254" s="35"/>
      <c r="AB254" s="56">
        <v>1</v>
      </c>
      <c r="AC254" s="68"/>
      <c r="AD254" s="54"/>
    </row>
    <row r="255" ht="46.8" spans="1:30">
      <c r="A255" s="11">
        <v>250</v>
      </c>
      <c r="B255" s="18" t="s">
        <v>29</v>
      </c>
      <c r="C255" s="74" t="s">
        <v>1222</v>
      </c>
      <c r="D255" s="12" t="s">
        <v>31</v>
      </c>
      <c r="E255" s="13" t="s">
        <v>158</v>
      </c>
      <c r="F255" s="16" t="s">
        <v>158</v>
      </c>
      <c r="G255" s="16" t="s">
        <v>1187</v>
      </c>
      <c r="H255" s="16" t="s">
        <v>34</v>
      </c>
      <c r="I255" s="74" t="s">
        <v>1223</v>
      </c>
      <c r="J255" s="21">
        <v>45</v>
      </c>
      <c r="K255" s="24">
        <v>44927</v>
      </c>
      <c r="L255" s="24">
        <v>45231</v>
      </c>
      <c r="M255" s="16" t="s">
        <v>1224</v>
      </c>
      <c r="N255" s="16" t="s">
        <v>1225</v>
      </c>
      <c r="O255" s="16" t="s">
        <v>1226</v>
      </c>
      <c r="P255" s="16" t="s">
        <v>39</v>
      </c>
      <c r="Q255" s="35">
        <v>45</v>
      </c>
      <c r="R255" s="35"/>
      <c r="S255" s="36"/>
      <c r="T255" s="36"/>
      <c r="U255" s="38">
        <f t="shared" si="12"/>
        <v>0</v>
      </c>
      <c r="V255" s="36"/>
      <c r="W255" s="36"/>
      <c r="X255" s="36"/>
      <c r="Y255" s="23">
        <f t="shared" si="10"/>
        <v>45</v>
      </c>
      <c r="Z255" s="23">
        <f t="shared" si="11"/>
        <v>45</v>
      </c>
      <c r="AA255" s="35"/>
      <c r="AB255" s="56">
        <v>1</v>
      </c>
      <c r="AC255" s="68"/>
      <c r="AD255" s="54"/>
    </row>
    <row r="256" ht="46.8" spans="1:30">
      <c r="A256" s="11">
        <v>251</v>
      </c>
      <c r="B256" s="18" t="s">
        <v>29</v>
      </c>
      <c r="C256" s="19" t="s">
        <v>1227</v>
      </c>
      <c r="D256" s="12" t="s">
        <v>31</v>
      </c>
      <c r="E256" s="14" t="s">
        <v>158</v>
      </c>
      <c r="F256" s="13" t="s">
        <v>158</v>
      </c>
      <c r="G256" s="15" t="s">
        <v>203</v>
      </c>
      <c r="H256" s="16" t="s">
        <v>34</v>
      </c>
      <c r="I256" s="19" t="s">
        <v>1228</v>
      </c>
      <c r="J256" s="29">
        <v>142.54</v>
      </c>
      <c r="K256" s="24">
        <v>44927</v>
      </c>
      <c r="L256" s="24">
        <v>45231</v>
      </c>
      <c r="M256" s="16" t="s">
        <v>1229</v>
      </c>
      <c r="N256" s="16" t="s">
        <v>1230</v>
      </c>
      <c r="O256" s="16" t="s">
        <v>1231</v>
      </c>
      <c r="P256" s="16" t="s">
        <v>39</v>
      </c>
      <c r="Q256" s="40"/>
      <c r="R256" s="35">
        <v>142.54</v>
      </c>
      <c r="S256" s="36"/>
      <c r="T256" s="36"/>
      <c r="U256" s="38">
        <f t="shared" si="12"/>
        <v>0</v>
      </c>
      <c r="V256" s="36"/>
      <c r="W256" s="36"/>
      <c r="X256" s="36"/>
      <c r="Y256" s="23">
        <f t="shared" si="10"/>
        <v>142.54</v>
      </c>
      <c r="Z256" s="23">
        <f t="shared" si="11"/>
        <v>142.54</v>
      </c>
      <c r="AA256" s="35"/>
      <c r="AB256" s="56">
        <v>1</v>
      </c>
      <c r="AC256" s="68"/>
      <c r="AD256" s="54"/>
    </row>
    <row r="257" ht="46.8" spans="1:30">
      <c r="A257" s="11">
        <v>252</v>
      </c>
      <c r="B257" s="18" t="s">
        <v>29</v>
      </c>
      <c r="C257" s="74" t="s">
        <v>1232</v>
      </c>
      <c r="D257" s="12" t="s">
        <v>31</v>
      </c>
      <c r="E257" s="13" t="s">
        <v>158</v>
      </c>
      <c r="F257" s="15" t="s">
        <v>158</v>
      </c>
      <c r="G257" s="16" t="s">
        <v>167</v>
      </c>
      <c r="H257" s="16" t="s">
        <v>34</v>
      </c>
      <c r="I257" s="74" t="s">
        <v>1233</v>
      </c>
      <c r="J257" s="21">
        <v>185</v>
      </c>
      <c r="K257" s="24">
        <v>44927</v>
      </c>
      <c r="L257" s="24">
        <v>45231</v>
      </c>
      <c r="M257" s="16" t="s">
        <v>1234</v>
      </c>
      <c r="N257" s="16" t="s">
        <v>1235</v>
      </c>
      <c r="O257" s="16" t="s">
        <v>1236</v>
      </c>
      <c r="P257" s="16" t="s">
        <v>39</v>
      </c>
      <c r="Q257" s="35">
        <v>110.93</v>
      </c>
      <c r="R257" s="35"/>
      <c r="S257" s="36"/>
      <c r="T257" s="36"/>
      <c r="U257" s="38">
        <f t="shared" si="12"/>
        <v>74.07</v>
      </c>
      <c r="V257" s="36"/>
      <c r="W257" s="36"/>
      <c r="X257" s="36"/>
      <c r="Y257" s="23">
        <f t="shared" si="10"/>
        <v>185</v>
      </c>
      <c r="Z257" s="23">
        <f t="shared" si="11"/>
        <v>110.93</v>
      </c>
      <c r="AA257" s="35">
        <v>74.07</v>
      </c>
      <c r="AB257" s="56">
        <v>1</v>
      </c>
      <c r="AC257" s="68"/>
      <c r="AD257" s="54"/>
    </row>
    <row r="258" ht="46.8" spans="1:30">
      <c r="A258" s="11">
        <v>253</v>
      </c>
      <c r="B258" s="18" t="s">
        <v>29</v>
      </c>
      <c r="C258" s="74" t="s">
        <v>1237</v>
      </c>
      <c r="D258" s="12" t="s">
        <v>31</v>
      </c>
      <c r="E258" s="13" t="s">
        <v>158</v>
      </c>
      <c r="F258" s="15" t="s">
        <v>158</v>
      </c>
      <c r="G258" s="16" t="s">
        <v>245</v>
      </c>
      <c r="H258" s="16" t="s">
        <v>34</v>
      </c>
      <c r="I258" s="74" t="s">
        <v>1238</v>
      </c>
      <c r="J258" s="21">
        <v>30</v>
      </c>
      <c r="K258" s="24">
        <v>44927</v>
      </c>
      <c r="L258" s="24">
        <v>45231</v>
      </c>
      <c r="M258" s="16" t="s">
        <v>1239</v>
      </c>
      <c r="N258" s="16" t="s">
        <v>1240</v>
      </c>
      <c r="O258" s="16" t="s">
        <v>1067</v>
      </c>
      <c r="P258" s="16" t="s">
        <v>39</v>
      </c>
      <c r="Q258" s="35"/>
      <c r="R258" s="35">
        <v>30</v>
      </c>
      <c r="S258" s="36"/>
      <c r="T258" s="36"/>
      <c r="U258" s="38">
        <f t="shared" si="12"/>
        <v>0</v>
      </c>
      <c r="V258" s="36"/>
      <c r="W258" s="36"/>
      <c r="X258" s="36"/>
      <c r="Y258" s="23">
        <f t="shared" si="10"/>
        <v>30</v>
      </c>
      <c r="Z258" s="23">
        <f t="shared" si="11"/>
        <v>30</v>
      </c>
      <c r="AA258" s="35"/>
      <c r="AB258" s="56">
        <v>1</v>
      </c>
      <c r="AC258" s="68"/>
      <c r="AD258" s="54"/>
    </row>
    <row r="259" ht="46.8" spans="1:30">
      <c r="A259" s="11">
        <v>254</v>
      </c>
      <c r="B259" s="18" t="s">
        <v>29</v>
      </c>
      <c r="C259" s="19" t="s">
        <v>1241</v>
      </c>
      <c r="D259" s="12" t="s">
        <v>31</v>
      </c>
      <c r="E259" s="14" t="s">
        <v>158</v>
      </c>
      <c r="F259" s="13" t="s">
        <v>158</v>
      </c>
      <c r="G259" s="16" t="s">
        <v>203</v>
      </c>
      <c r="H259" s="16" t="s">
        <v>34</v>
      </c>
      <c r="I259" s="19" t="s">
        <v>1242</v>
      </c>
      <c r="J259" s="29">
        <v>260</v>
      </c>
      <c r="K259" s="24">
        <v>44927</v>
      </c>
      <c r="L259" s="24">
        <v>45231</v>
      </c>
      <c r="M259" s="16" t="s">
        <v>1243</v>
      </c>
      <c r="N259" s="16" t="s">
        <v>1244</v>
      </c>
      <c r="O259" s="16" t="s">
        <v>443</v>
      </c>
      <c r="P259" s="16" t="s">
        <v>39</v>
      </c>
      <c r="Q259" s="40">
        <v>260</v>
      </c>
      <c r="R259" s="35"/>
      <c r="S259" s="36"/>
      <c r="T259" s="36"/>
      <c r="U259" s="38">
        <f t="shared" si="12"/>
        <v>0</v>
      </c>
      <c r="V259" s="36"/>
      <c r="W259" s="36"/>
      <c r="X259" s="36"/>
      <c r="Y259" s="23">
        <f t="shared" si="10"/>
        <v>260</v>
      </c>
      <c r="Z259" s="23">
        <f t="shared" si="11"/>
        <v>260</v>
      </c>
      <c r="AA259" s="35"/>
      <c r="AB259" s="56">
        <v>1</v>
      </c>
      <c r="AC259" s="68"/>
      <c r="AD259" s="54"/>
    </row>
    <row r="260" ht="46.8" spans="1:30">
      <c r="A260" s="11">
        <v>255</v>
      </c>
      <c r="B260" s="18" t="s">
        <v>29</v>
      </c>
      <c r="C260" s="74" t="s">
        <v>1245</v>
      </c>
      <c r="D260" s="12" t="s">
        <v>31</v>
      </c>
      <c r="E260" s="13" t="s">
        <v>158</v>
      </c>
      <c r="F260" s="16" t="s">
        <v>158</v>
      </c>
      <c r="G260" s="16" t="s">
        <v>1187</v>
      </c>
      <c r="H260" s="16" t="s">
        <v>34</v>
      </c>
      <c r="I260" s="74" t="s">
        <v>1246</v>
      </c>
      <c r="J260" s="21">
        <v>5.43</v>
      </c>
      <c r="K260" s="24">
        <v>44927</v>
      </c>
      <c r="L260" s="24">
        <v>45231</v>
      </c>
      <c r="M260" s="16" t="s">
        <v>1247</v>
      </c>
      <c r="N260" s="16" t="s">
        <v>1248</v>
      </c>
      <c r="O260" s="16" t="s">
        <v>1249</v>
      </c>
      <c r="P260" s="16" t="s">
        <v>39</v>
      </c>
      <c r="Q260" s="35">
        <v>5.43</v>
      </c>
      <c r="R260" s="35"/>
      <c r="S260" s="36"/>
      <c r="T260" s="36"/>
      <c r="U260" s="38">
        <f t="shared" si="12"/>
        <v>0</v>
      </c>
      <c r="V260" s="36"/>
      <c r="W260" s="36"/>
      <c r="X260" s="36"/>
      <c r="Y260" s="23">
        <f t="shared" si="10"/>
        <v>5.43</v>
      </c>
      <c r="Z260" s="23">
        <f t="shared" si="11"/>
        <v>5.43</v>
      </c>
      <c r="AA260" s="35"/>
      <c r="AB260" s="56">
        <v>1</v>
      </c>
      <c r="AC260" s="68"/>
      <c r="AD260" s="54"/>
    </row>
    <row r="261" ht="46.8" spans="1:30">
      <c r="A261" s="11">
        <v>256</v>
      </c>
      <c r="B261" s="18" t="s">
        <v>29</v>
      </c>
      <c r="C261" s="74" t="s">
        <v>1250</v>
      </c>
      <c r="D261" s="12" t="s">
        <v>31</v>
      </c>
      <c r="E261" s="13" t="s">
        <v>158</v>
      </c>
      <c r="F261" s="16" t="s">
        <v>158</v>
      </c>
      <c r="G261" s="16" t="s">
        <v>167</v>
      </c>
      <c r="H261" s="16" t="s">
        <v>34</v>
      </c>
      <c r="I261" s="74" t="s">
        <v>1251</v>
      </c>
      <c r="J261" s="21">
        <v>37</v>
      </c>
      <c r="K261" s="24">
        <v>44927</v>
      </c>
      <c r="L261" s="24">
        <v>45231</v>
      </c>
      <c r="M261" s="16" t="s">
        <v>1252</v>
      </c>
      <c r="N261" s="16" t="s">
        <v>1253</v>
      </c>
      <c r="O261" s="16" t="s">
        <v>1254</v>
      </c>
      <c r="P261" s="16" t="s">
        <v>39</v>
      </c>
      <c r="Q261" s="35">
        <v>37</v>
      </c>
      <c r="R261" s="35"/>
      <c r="S261" s="36"/>
      <c r="T261" s="36"/>
      <c r="U261" s="38">
        <f t="shared" si="12"/>
        <v>0</v>
      </c>
      <c r="V261" s="36"/>
      <c r="W261" s="36"/>
      <c r="X261" s="36"/>
      <c r="Y261" s="23">
        <f t="shared" si="10"/>
        <v>37</v>
      </c>
      <c r="Z261" s="23">
        <f t="shared" si="11"/>
        <v>37</v>
      </c>
      <c r="AA261" s="35"/>
      <c r="AB261" s="56">
        <v>1</v>
      </c>
      <c r="AC261" s="68"/>
      <c r="AD261" s="54"/>
    </row>
    <row r="262" ht="46.8" spans="1:30">
      <c r="A262" s="11">
        <v>257</v>
      </c>
      <c r="B262" s="18" t="s">
        <v>29</v>
      </c>
      <c r="C262" s="19" t="s">
        <v>1255</v>
      </c>
      <c r="D262" s="12" t="s">
        <v>31</v>
      </c>
      <c r="E262" s="14" t="s">
        <v>158</v>
      </c>
      <c r="F262" s="13" t="s">
        <v>158</v>
      </c>
      <c r="G262" s="15" t="s">
        <v>613</v>
      </c>
      <c r="H262" s="16" t="s">
        <v>34</v>
      </c>
      <c r="I262" s="19" t="s">
        <v>1256</v>
      </c>
      <c r="J262" s="29">
        <v>200</v>
      </c>
      <c r="K262" s="24">
        <v>44927</v>
      </c>
      <c r="L262" s="24">
        <v>45231</v>
      </c>
      <c r="M262" s="16" t="s">
        <v>1257</v>
      </c>
      <c r="N262" s="16" t="s">
        <v>1258</v>
      </c>
      <c r="O262" s="16" t="s">
        <v>1259</v>
      </c>
      <c r="P262" s="16" t="s">
        <v>39</v>
      </c>
      <c r="Q262" s="40"/>
      <c r="R262" s="84"/>
      <c r="S262" s="36"/>
      <c r="T262" s="91">
        <v>200</v>
      </c>
      <c r="U262" s="38">
        <f t="shared" si="12"/>
        <v>0</v>
      </c>
      <c r="V262" s="36"/>
      <c r="W262" s="36"/>
      <c r="X262" s="36"/>
      <c r="Y262" s="23">
        <f t="shared" si="10"/>
        <v>200</v>
      </c>
      <c r="Z262" s="23">
        <f t="shared" si="11"/>
        <v>200</v>
      </c>
      <c r="AA262" s="35"/>
      <c r="AB262" s="56">
        <v>1</v>
      </c>
      <c r="AC262" s="68"/>
      <c r="AD262" s="54"/>
    </row>
    <row r="263" ht="46.8" spans="1:30">
      <c r="A263" s="11">
        <v>258</v>
      </c>
      <c r="B263" s="18" t="s">
        <v>29</v>
      </c>
      <c r="C263" s="74" t="s">
        <v>1260</v>
      </c>
      <c r="D263" s="12" t="s">
        <v>31</v>
      </c>
      <c r="E263" s="13" t="s">
        <v>158</v>
      </c>
      <c r="F263" s="16" t="s">
        <v>158</v>
      </c>
      <c r="G263" s="16" t="s">
        <v>441</v>
      </c>
      <c r="H263" s="16" t="s">
        <v>34</v>
      </c>
      <c r="I263" s="74" t="s">
        <v>1261</v>
      </c>
      <c r="J263" s="21">
        <v>10.14</v>
      </c>
      <c r="K263" s="24">
        <v>44927</v>
      </c>
      <c r="L263" s="24">
        <v>45231</v>
      </c>
      <c r="M263" s="16" t="s">
        <v>1262</v>
      </c>
      <c r="N263" s="16" t="s">
        <v>1263</v>
      </c>
      <c r="O263" s="16" t="s">
        <v>580</v>
      </c>
      <c r="P263" s="16" t="s">
        <v>39</v>
      </c>
      <c r="Q263" s="35">
        <v>10.14</v>
      </c>
      <c r="R263" s="35"/>
      <c r="S263" s="36"/>
      <c r="T263" s="36"/>
      <c r="U263" s="38">
        <f t="shared" si="12"/>
        <v>0</v>
      </c>
      <c r="V263" s="36"/>
      <c r="W263" s="36"/>
      <c r="X263" s="36"/>
      <c r="Y263" s="23">
        <f t="shared" ref="Y263:Y326" si="13">SUM(Q263:X263)</f>
        <v>10.14</v>
      </c>
      <c r="Z263" s="23">
        <f t="shared" ref="Z263:Z326" si="14">Q263+R263+S263+T263</f>
        <v>10.14</v>
      </c>
      <c r="AA263" s="35"/>
      <c r="AB263" s="56">
        <v>1</v>
      </c>
      <c r="AC263" s="68"/>
      <c r="AD263" s="54"/>
    </row>
    <row r="264" ht="78" spans="1:30">
      <c r="A264" s="11">
        <v>259</v>
      </c>
      <c r="B264" s="16" t="s">
        <v>29</v>
      </c>
      <c r="C264" s="74" t="s">
        <v>1264</v>
      </c>
      <c r="D264" s="12" t="s">
        <v>31</v>
      </c>
      <c r="E264" s="16" t="s">
        <v>32</v>
      </c>
      <c r="F264" s="16" t="s">
        <v>158</v>
      </c>
      <c r="G264" s="16" t="s">
        <v>167</v>
      </c>
      <c r="H264" s="16" t="s">
        <v>34</v>
      </c>
      <c r="I264" s="74" t="s">
        <v>1265</v>
      </c>
      <c r="J264" s="21">
        <v>3484</v>
      </c>
      <c r="K264" s="66">
        <v>44927</v>
      </c>
      <c r="L264" s="66">
        <v>45261</v>
      </c>
      <c r="M264" s="16" t="s">
        <v>1266</v>
      </c>
      <c r="N264" s="16" t="s">
        <v>1267</v>
      </c>
      <c r="O264" s="16" t="s">
        <v>1268</v>
      </c>
      <c r="P264" s="16" t="s">
        <v>39</v>
      </c>
      <c r="Q264" s="35">
        <v>2447.7</v>
      </c>
      <c r="R264" s="35"/>
      <c r="S264" s="36"/>
      <c r="T264" s="36"/>
      <c r="U264" s="38">
        <f t="shared" ref="U264:U327" si="15">J264-Z264</f>
        <v>1036.3</v>
      </c>
      <c r="V264" s="36"/>
      <c r="W264" s="36"/>
      <c r="X264" s="36"/>
      <c r="Y264" s="23">
        <f t="shared" si="13"/>
        <v>3484</v>
      </c>
      <c r="Z264" s="23">
        <f t="shared" si="14"/>
        <v>2447.7</v>
      </c>
      <c r="AA264" s="35">
        <v>1036.3</v>
      </c>
      <c r="AB264" s="56">
        <v>1</v>
      </c>
      <c r="AC264" s="68"/>
      <c r="AD264" s="54"/>
    </row>
    <row r="265" ht="46.8" spans="1:30">
      <c r="A265" s="11">
        <v>260</v>
      </c>
      <c r="B265" s="18" t="s">
        <v>29</v>
      </c>
      <c r="C265" s="12" t="s">
        <v>1269</v>
      </c>
      <c r="D265" s="12" t="s">
        <v>31</v>
      </c>
      <c r="E265" s="12" t="s">
        <v>158</v>
      </c>
      <c r="F265" s="12" t="s">
        <v>1270</v>
      </c>
      <c r="G265" s="12" t="s">
        <v>80</v>
      </c>
      <c r="H265" s="16" t="s">
        <v>42</v>
      </c>
      <c r="I265" s="18" t="s">
        <v>1271</v>
      </c>
      <c r="J265" s="76">
        <v>35</v>
      </c>
      <c r="K265" s="66">
        <v>44927</v>
      </c>
      <c r="L265" s="66">
        <v>45261</v>
      </c>
      <c r="M265" s="12" t="s">
        <v>1272</v>
      </c>
      <c r="N265" s="18" t="s">
        <v>1273</v>
      </c>
      <c r="O265" s="18" t="s">
        <v>1274</v>
      </c>
      <c r="P265" s="16" t="s">
        <v>47</v>
      </c>
      <c r="Q265" s="38">
        <v>35</v>
      </c>
      <c r="R265" s="38"/>
      <c r="S265" s="62"/>
      <c r="T265" s="62"/>
      <c r="U265" s="38">
        <f t="shared" si="15"/>
        <v>0</v>
      </c>
      <c r="V265" s="39"/>
      <c r="W265" s="62"/>
      <c r="X265" s="62"/>
      <c r="Y265" s="23">
        <f t="shared" si="13"/>
        <v>35</v>
      </c>
      <c r="Z265" s="23">
        <f t="shared" si="14"/>
        <v>35</v>
      </c>
      <c r="AA265" s="38"/>
      <c r="AB265" s="56">
        <v>1</v>
      </c>
      <c r="AC265" s="62"/>
      <c r="AD265" s="62"/>
    </row>
    <row r="266" ht="46.8" spans="1:30">
      <c r="A266" s="11">
        <v>261</v>
      </c>
      <c r="B266" s="18" t="s">
        <v>29</v>
      </c>
      <c r="C266" s="12" t="s">
        <v>1275</v>
      </c>
      <c r="D266" s="12" t="s">
        <v>31</v>
      </c>
      <c r="E266" s="12" t="s">
        <v>158</v>
      </c>
      <c r="F266" s="12" t="s">
        <v>1270</v>
      </c>
      <c r="G266" s="12" t="s">
        <v>1276</v>
      </c>
      <c r="H266" s="12" t="s">
        <v>34</v>
      </c>
      <c r="I266" s="18" t="s">
        <v>1277</v>
      </c>
      <c r="J266" s="76">
        <v>90</v>
      </c>
      <c r="K266" s="66">
        <v>44927</v>
      </c>
      <c r="L266" s="66">
        <v>45261</v>
      </c>
      <c r="M266" s="12" t="s">
        <v>1278</v>
      </c>
      <c r="N266" s="18" t="s">
        <v>1279</v>
      </c>
      <c r="O266" s="18" t="s">
        <v>1280</v>
      </c>
      <c r="P266" s="16" t="s">
        <v>39</v>
      </c>
      <c r="Q266" s="38">
        <v>90</v>
      </c>
      <c r="R266" s="38"/>
      <c r="S266" s="62"/>
      <c r="T266" s="62"/>
      <c r="U266" s="38">
        <f t="shared" si="15"/>
        <v>0</v>
      </c>
      <c r="V266" s="39"/>
      <c r="W266" s="62"/>
      <c r="X266" s="62"/>
      <c r="Y266" s="23">
        <f t="shared" si="13"/>
        <v>90</v>
      </c>
      <c r="Z266" s="23">
        <f t="shared" si="14"/>
        <v>90</v>
      </c>
      <c r="AA266" s="38"/>
      <c r="AB266" s="56">
        <v>1</v>
      </c>
      <c r="AC266" s="62"/>
      <c r="AD266" s="62"/>
    </row>
    <row r="267" ht="46.8" spans="1:30">
      <c r="A267" s="11">
        <v>262</v>
      </c>
      <c r="B267" s="18" t="s">
        <v>29</v>
      </c>
      <c r="C267" s="12" t="s">
        <v>1281</v>
      </c>
      <c r="D267" s="12" t="s">
        <v>31</v>
      </c>
      <c r="E267" s="12" t="s">
        <v>727</v>
      </c>
      <c r="F267" s="12" t="s">
        <v>1270</v>
      </c>
      <c r="G267" s="12" t="s">
        <v>1282</v>
      </c>
      <c r="H267" s="16" t="s">
        <v>42</v>
      </c>
      <c r="I267" s="18" t="s">
        <v>1283</v>
      </c>
      <c r="J267" s="76">
        <v>135.3</v>
      </c>
      <c r="K267" s="66">
        <v>44927</v>
      </c>
      <c r="L267" s="66">
        <v>45261</v>
      </c>
      <c r="M267" s="12" t="s">
        <v>1284</v>
      </c>
      <c r="N267" s="18" t="s">
        <v>1285</v>
      </c>
      <c r="O267" s="18" t="s">
        <v>1286</v>
      </c>
      <c r="P267" s="16" t="s">
        <v>47</v>
      </c>
      <c r="Q267" s="38">
        <v>120.9</v>
      </c>
      <c r="R267" s="38"/>
      <c r="S267" s="62"/>
      <c r="T267" s="62"/>
      <c r="U267" s="38">
        <f t="shared" si="15"/>
        <v>14.4</v>
      </c>
      <c r="V267" s="39"/>
      <c r="W267" s="62"/>
      <c r="X267" s="62"/>
      <c r="Y267" s="23">
        <f t="shared" si="13"/>
        <v>135.3</v>
      </c>
      <c r="Z267" s="23">
        <f t="shared" si="14"/>
        <v>120.9</v>
      </c>
      <c r="AA267" s="38">
        <v>14.4</v>
      </c>
      <c r="AB267" s="56">
        <v>1</v>
      </c>
      <c r="AC267" s="62"/>
      <c r="AD267" s="62"/>
    </row>
    <row r="268" ht="62.4" spans="1:30">
      <c r="A268" s="11">
        <v>263</v>
      </c>
      <c r="B268" s="18" t="s">
        <v>29</v>
      </c>
      <c r="C268" s="12" t="s">
        <v>1287</v>
      </c>
      <c r="D268" s="12" t="s">
        <v>31</v>
      </c>
      <c r="E268" s="12" t="s">
        <v>32</v>
      </c>
      <c r="F268" s="12" t="s">
        <v>1270</v>
      </c>
      <c r="G268" s="12" t="s">
        <v>80</v>
      </c>
      <c r="H268" s="16" t="s">
        <v>42</v>
      </c>
      <c r="I268" s="18" t="s">
        <v>1288</v>
      </c>
      <c r="J268" s="76">
        <v>16</v>
      </c>
      <c r="K268" s="66">
        <v>44927</v>
      </c>
      <c r="L268" s="66">
        <v>45261</v>
      </c>
      <c r="M268" s="12" t="s">
        <v>1289</v>
      </c>
      <c r="N268" s="18" t="s">
        <v>1290</v>
      </c>
      <c r="O268" s="18" t="s">
        <v>1291</v>
      </c>
      <c r="P268" s="16" t="s">
        <v>47</v>
      </c>
      <c r="Q268" s="38"/>
      <c r="R268" s="69"/>
      <c r="S268" s="62"/>
      <c r="T268" s="92">
        <v>16</v>
      </c>
      <c r="U268" s="38">
        <f t="shared" si="15"/>
        <v>0</v>
      </c>
      <c r="V268" s="39"/>
      <c r="W268" s="62"/>
      <c r="X268" s="62"/>
      <c r="Y268" s="23">
        <f t="shared" si="13"/>
        <v>16</v>
      </c>
      <c r="Z268" s="23">
        <f t="shared" si="14"/>
        <v>16</v>
      </c>
      <c r="AA268" s="38"/>
      <c r="AB268" s="56">
        <v>1</v>
      </c>
      <c r="AC268" s="62"/>
      <c r="AD268" s="62"/>
    </row>
    <row r="269" ht="46.8" spans="1:30">
      <c r="A269" s="11">
        <v>264</v>
      </c>
      <c r="B269" s="18" t="s">
        <v>29</v>
      </c>
      <c r="C269" s="12" t="s">
        <v>1292</v>
      </c>
      <c r="D269" s="12" t="s">
        <v>31</v>
      </c>
      <c r="E269" s="12" t="s">
        <v>727</v>
      </c>
      <c r="F269" s="12" t="s">
        <v>1270</v>
      </c>
      <c r="G269" s="12" t="s">
        <v>80</v>
      </c>
      <c r="H269" s="16" t="s">
        <v>42</v>
      </c>
      <c r="I269" s="18" t="s">
        <v>1293</v>
      </c>
      <c r="J269" s="76">
        <v>128</v>
      </c>
      <c r="K269" s="66">
        <v>44927</v>
      </c>
      <c r="L269" s="66">
        <v>45261</v>
      </c>
      <c r="M269" s="12" t="s">
        <v>1294</v>
      </c>
      <c r="N269" s="18" t="s">
        <v>1295</v>
      </c>
      <c r="O269" s="18" t="s">
        <v>1295</v>
      </c>
      <c r="P269" s="16" t="s">
        <v>47</v>
      </c>
      <c r="Q269" s="38"/>
      <c r="R269" s="69"/>
      <c r="S269" s="62"/>
      <c r="T269" s="92">
        <v>128</v>
      </c>
      <c r="U269" s="38">
        <f t="shared" si="15"/>
        <v>0</v>
      </c>
      <c r="V269" s="39"/>
      <c r="W269" s="62"/>
      <c r="X269" s="62"/>
      <c r="Y269" s="23">
        <f t="shared" si="13"/>
        <v>128</v>
      </c>
      <c r="Z269" s="23">
        <f t="shared" si="14"/>
        <v>128</v>
      </c>
      <c r="AA269" s="38"/>
      <c r="AB269" s="56">
        <v>1</v>
      </c>
      <c r="AC269" s="62"/>
      <c r="AD269" s="62"/>
    </row>
    <row r="270" ht="46.8" spans="1:30">
      <c r="A270" s="11">
        <v>265</v>
      </c>
      <c r="B270" s="18" t="s">
        <v>29</v>
      </c>
      <c r="C270" s="12" t="s">
        <v>1296</v>
      </c>
      <c r="D270" s="12" t="s">
        <v>31</v>
      </c>
      <c r="E270" s="12" t="s">
        <v>173</v>
      </c>
      <c r="F270" s="12" t="s">
        <v>1270</v>
      </c>
      <c r="G270" s="12" t="s">
        <v>80</v>
      </c>
      <c r="H270" s="16" t="s">
        <v>34</v>
      </c>
      <c r="I270" s="18" t="s">
        <v>1297</v>
      </c>
      <c r="J270" s="76">
        <v>98</v>
      </c>
      <c r="K270" s="28">
        <v>44927</v>
      </c>
      <c r="L270" s="28">
        <v>45231</v>
      </c>
      <c r="M270" s="12" t="s">
        <v>182</v>
      </c>
      <c r="N270" s="18" t="s">
        <v>1298</v>
      </c>
      <c r="O270" s="18" t="s">
        <v>1299</v>
      </c>
      <c r="P270" s="16" t="s">
        <v>39</v>
      </c>
      <c r="Q270" s="38">
        <v>98</v>
      </c>
      <c r="R270" s="38"/>
      <c r="S270" s="62"/>
      <c r="T270" s="62"/>
      <c r="U270" s="38">
        <f t="shared" si="15"/>
        <v>0</v>
      </c>
      <c r="V270" s="39"/>
      <c r="W270" s="62"/>
      <c r="X270" s="62"/>
      <c r="Y270" s="23">
        <f t="shared" si="13"/>
        <v>98</v>
      </c>
      <c r="Z270" s="23">
        <f t="shared" si="14"/>
        <v>98</v>
      </c>
      <c r="AA270" s="38"/>
      <c r="AB270" s="56">
        <v>1</v>
      </c>
      <c r="AC270" s="62"/>
      <c r="AD270" s="62"/>
    </row>
    <row r="271" ht="46.8" spans="1:30">
      <c r="A271" s="11">
        <v>266</v>
      </c>
      <c r="B271" s="18" t="s">
        <v>29</v>
      </c>
      <c r="C271" s="12" t="s">
        <v>1300</v>
      </c>
      <c r="D271" s="12" t="s">
        <v>31</v>
      </c>
      <c r="E271" s="12" t="s">
        <v>727</v>
      </c>
      <c r="F271" s="12" t="s">
        <v>1270</v>
      </c>
      <c r="G271" s="12" t="s">
        <v>1282</v>
      </c>
      <c r="H271" s="16" t="s">
        <v>543</v>
      </c>
      <c r="I271" s="18" t="s">
        <v>1301</v>
      </c>
      <c r="J271" s="76">
        <v>215</v>
      </c>
      <c r="K271" s="66">
        <v>44927</v>
      </c>
      <c r="L271" s="66">
        <v>45261</v>
      </c>
      <c r="M271" s="12" t="s">
        <v>1302</v>
      </c>
      <c r="N271" s="18" t="s">
        <v>1303</v>
      </c>
      <c r="O271" s="18" t="s">
        <v>1304</v>
      </c>
      <c r="P271" s="12" t="s">
        <v>39</v>
      </c>
      <c r="Q271" s="76">
        <v>215</v>
      </c>
      <c r="R271" s="38"/>
      <c r="S271" s="62"/>
      <c r="T271" s="62"/>
      <c r="U271" s="38">
        <f t="shared" si="15"/>
        <v>0</v>
      </c>
      <c r="V271" s="39"/>
      <c r="W271" s="62"/>
      <c r="X271" s="62"/>
      <c r="Y271" s="23">
        <f t="shared" si="13"/>
        <v>215</v>
      </c>
      <c r="Z271" s="23">
        <f t="shared" si="14"/>
        <v>215</v>
      </c>
      <c r="AA271" s="38"/>
      <c r="AB271" s="56">
        <v>1</v>
      </c>
      <c r="AC271" s="62"/>
      <c r="AD271" s="62"/>
    </row>
    <row r="272" ht="46.8" spans="1:30">
      <c r="A272" s="11">
        <v>267</v>
      </c>
      <c r="B272" s="18" t="s">
        <v>29</v>
      </c>
      <c r="C272" s="12" t="s">
        <v>1305</v>
      </c>
      <c r="D272" s="12" t="s">
        <v>31</v>
      </c>
      <c r="E272" s="12" t="s">
        <v>158</v>
      </c>
      <c r="F272" s="12" t="s">
        <v>1270</v>
      </c>
      <c r="G272" s="12" t="s">
        <v>1306</v>
      </c>
      <c r="H272" s="12" t="s">
        <v>34</v>
      </c>
      <c r="I272" s="18" t="s">
        <v>1307</v>
      </c>
      <c r="J272" s="76">
        <v>32.8</v>
      </c>
      <c r="K272" s="66">
        <v>44927</v>
      </c>
      <c r="L272" s="66">
        <v>45261</v>
      </c>
      <c r="M272" s="12" t="s">
        <v>1308</v>
      </c>
      <c r="N272" s="18" t="s">
        <v>1309</v>
      </c>
      <c r="O272" s="18" t="s">
        <v>1310</v>
      </c>
      <c r="P272" s="16" t="s">
        <v>39</v>
      </c>
      <c r="Q272" s="38">
        <v>32.8</v>
      </c>
      <c r="R272" s="38"/>
      <c r="S272" s="62"/>
      <c r="T272" s="62"/>
      <c r="U272" s="38">
        <f t="shared" si="15"/>
        <v>0</v>
      </c>
      <c r="V272" s="39"/>
      <c r="W272" s="62"/>
      <c r="X272" s="62"/>
      <c r="Y272" s="23">
        <f t="shared" si="13"/>
        <v>32.8</v>
      </c>
      <c r="Z272" s="23">
        <f t="shared" si="14"/>
        <v>32.8</v>
      </c>
      <c r="AA272" s="38"/>
      <c r="AB272" s="56">
        <v>1</v>
      </c>
      <c r="AC272" s="62"/>
      <c r="AD272" s="62"/>
    </row>
    <row r="273" ht="46.8" spans="1:30">
      <c r="A273" s="11">
        <v>268</v>
      </c>
      <c r="B273" s="18" t="s">
        <v>29</v>
      </c>
      <c r="C273" s="12" t="s">
        <v>1311</v>
      </c>
      <c r="D273" s="12" t="s">
        <v>31</v>
      </c>
      <c r="E273" s="12" t="s">
        <v>158</v>
      </c>
      <c r="F273" s="12" t="s">
        <v>1270</v>
      </c>
      <c r="G273" s="12" t="s">
        <v>1078</v>
      </c>
      <c r="H273" s="12" t="s">
        <v>34</v>
      </c>
      <c r="I273" s="18" t="s">
        <v>1277</v>
      </c>
      <c r="J273" s="76">
        <v>90</v>
      </c>
      <c r="K273" s="66">
        <v>44927</v>
      </c>
      <c r="L273" s="66">
        <v>45261</v>
      </c>
      <c r="M273" s="12" t="s">
        <v>1312</v>
      </c>
      <c r="N273" s="18" t="s">
        <v>1313</v>
      </c>
      <c r="O273" s="18" t="s">
        <v>1314</v>
      </c>
      <c r="P273" s="16" t="s">
        <v>39</v>
      </c>
      <c r="Q273" s="38">
        <v>90</v>
      </c>
      <c r="R273" s="38"/>
      <c r="S273" s="62"/>
      <c r="T273" s="62"/>
      <c r="U273" s="38">
        <f t="shared" si="15"/>
        <v>0</v>
      </c>
      <c r="V273" s="39"/>
      <c r="W273" s="62"/>
      <c r="X273" s="62"/>
      <c r="Y273" s="23">
        <f t="shared" si="13"/>
        <v>90</v>
      </c>
      <c r="Z273" s="23">
        <f t="shared" si="14"/>
        <v>90</v>
      </c>
      <c r="AA273" s="38"/>
      <c r="AB273" s="56">
        <v>1</v>
      </c>
      <c r="AC273" s="62"/>
      <c r="AD273" s="62"/>
    </row>
    <row r="274" ht="46.8" spans="1:30">
      <c r="A274" s="11">
        <v>269</v>
      </c>
      <c r="B274" s="18" t="s">
        <v>29</v>
      </c>
      <c r="C274" s="12" t="s">
        <v>1315</v>
      </c>
      <c r="D274" s="12" t="s">
        <v>31</v>
      </c>
      <c r="E274" s="12" t="s">
        <v>158</v>
      </c>
      <c r="F274" s="12" t="s">
        <v>1270</v>
      </c>
      <c r="G274" s="12" t="s">
        <v>174</v>
      </c>
      <c r="H274" s="12" t="s">
        <v>34</v>
      </c>
      <c r="I274" s="18" t="s">
        <v>1277</v>
      </c>
      <c r="J274" s="76">
        <v>90</v>
      </c>
      <c r="K274" s="66">
        <v>44927</v>
      </c>
      <c r="L274" s="66">
        <v>45261</v>
      </c>
      <c r="M274" s="12" t="s">
        <v>1278</v>
      </c>
      <c r="N274" s="18" t="s">
        <v>1316</v>
      </c>
      <c r="O274" s="18" t="s">
        <v>1317</v>
      </c>
      <c r="P274" s="16" t="s">
        <v>39</v>
      </c>
      <c r="Q274" s="38">
        <v>90</v>
      </c>
      <c r="R274" s="38"/>
      <c r="S274" s="62"/>
      <c r="T274" s="62"/>
      <c r="U274" s="38">
        <f t="shared" si="15"/>
        <v>0</v>
      </c>
      <c r="V274" s="39"/>
      <c r="W274" s="62"/>
      <c r="X274" s="62"/>
      <c r="Y274" s="23">
        <f t="shared" si="13"/>
        <v>90</v>
      </c>
      <c r="Z274" s="23">
        <f t="shared" si="14"/>
        <v>90</v>
      </c>
      <c r="AA274" s="38"/>
      <c r="AB274" s="56">
        <v>1</v>
      </c>
      <c r="AC274" s="62"/>
      <c r="AD274" s="62"/>
    </row>
    <row r="275" ht="46.8" spans="1:30">
      <c r="A275" s="11">
        <v>270</v>
      </c>
      <c r="B275" s="18" t="s">
        <v>29</v>
      </c>
      <c r="C275" s="12" t="s">
        <v>1318</v>
      </c>
      <c r="D275" s="12" t="s">
        <v>31</v>
      </c>
      <c r="E275" s="12" t="s">
        <v>727</v>
      </c>
      <c r="F275" s="12" t="s">
        <v>1270</v>
      </c>
      <c r="G275" s="12" t="s">
        <v>174</v>
      </c>
      <c r="H275" s="16" t="s">
        <v>42</v>
      </c>
      <c r="I275" s="18" t="s">
        <v>1319</v>
      </c>
      <c r="J275" s="76">
        <v>2</v>
      </c>
      <c r="K275" s="66">
        <v>44927</v>
      </c>
      <c r="L275" s="66">
        <v>45261</v>
      </c>
      <c r="M275" s="12" t="s">
        <v>1320</v>
      </c>
      <c r="N275" s="18" t="s">
        <v>540</v>
      </c>
      <c r="O275" s="18" t="s">
        <v>1321</v>
      </c>
      <c r="P275" s="16" t="s">
        <v>47</v>
      </c>
      <c r="Q275" s="38"/>
      <c r="R275" s="69"/>
      <c r="S275" s="38">
        <v>2</v>
      </c>
      <c r="T275" s="62"/>
      <c r="U275" s="38">
        <f t="shared" si="15"/>
        <v>0</v>
      </c>
      <c r="V275" s="39"/>
      <c r="W275" s="62"/>
      <c r="X275" s="62"/>
      <c r="Y275" s="23">
        <f t="shared" si="13"/>
        <v>2</v>
      </c>
      <c r="Z275" s="23">
        <f t="shared" si="14"/>
        <v>2</v>
      </c>
      <c r="AA275" s="38"/>
      <c r="AB275" s="56">
        <v>1</v>
      </c>
      <c r="AC275" s="62"/>
      <c r="AD275" s="62"/>
    </row>
    <row r="276" ht="46.8" spans="1:30">
      <c r="A276" s="11">
        <v>271</v>
      </c>
      <c r="B276" s="18" t="s">
        <v>29</v>
      </c>
      <c r="C276" s="12" t="s">
        <v>1322</v>
      </c>
      <c r="D276" s="12" t="s">
        <v>31</v>
      </c>
      <c r="E276" s="12" t="s">
        <v>32</v>
      </c>
      <c r="F276" s="12" t="s">
        <v>1270</v>
      </c>
      <c r="G276" s="12" t="s">
        <v>1276</v>
      </c>
      <c r="H276" s="16" t="s">
        <v>42</v>
      </c>
      <c r="I276" s="18" t="s">
        <v>1323</v>
      </c>
      <c r="J276" s="76">
        <v>54.3</v>
      </c>
      <c r="K276" s="66">
        <v>44927</v>
      </c>
      <c r="L276" s="66">
        <v>45261</v>
      </c>
      <c r="M276" s="12" t="s">
        <v>1324</v>
      </c>
      <c r="N276" s="18" t="s">
        <v>1325</v>
      </c>
      <c r="O276" s="18" t="s">
        <v>1326</v>
      </c>
      <c r="P276" s="16" t="s">
        <v>47</v>
      </c>
      <c r="Q276" s="38">
        <v>54.3</v>
      </c>
      <c r="R276" s="38"/>
      <c r="S276" s="62"/>
      <c r="T276" s="62"/>
      <c r="U276" s="38">
        <f t="shared" si="15"/>
        <v>0</v>
      </c>
      <c r="V276" s="39"/>
      <c r="W276" s="62"/>
      <c r="X276" s="62"/>
      <c r="Y276" s="23">
        <f t="shared" si="13"/>
        <v>54.3</v>
      </c>
      <c r="Z276" s="23">
        <f t="shared" si="14"/>
        <v>54.3</v>
      </c>
      <c r="AA276" s="38"/>
      <c r="AB276" s="56">
        <v>1</v>
      </c>
      <c r="AC276" s="62"/>
      <c r="AD276" s="62"/>
    </row>
    <row r="277" ht="46.8" spans="1:30">
      <c r="A277" s="11">
        <v>272</v>
      </c>
      <c r="B277" s="18" t="s">
        <v>29</v>
      </c>
      <c r="C277" s="12" t="s">
        <v>1327</v>
      </c>
      <c r="D277" s="12" t="s">
        <v>31</v>
      </c>
      <c r="E277" s="12" t="s">
        <v>158</v>
      </c>
      <c r="F277" s="12" t="s">
        <v>1270</v>
      </c>
      <c r="G277" s="12" t="s">
        <v>1282</v>
      </c>
      <c r="H277" s="12" t="s">
        <v>34</v>
      </c>
      <c r="I277" s="18" t="s">
        <v>739</v>
      </c>
      <c r="J277" s="76">
        <v>25</v>
      </c>
      <c r="K277" s="66">
        <v>44927</v>
      </c>
      <c r="L277" s="66">
        <v>45261</v>
      </c>
      <c r="M277" s="12" t="s">
        <v>1328</v>
      </c>
      <c r="N277" s="18" t="s">
        <v>1329</v>
      </c>
      <c r="O277" s="18" t="s">
        <v>1330</v>
      </c>
      <c r="P277" s="16" t="s">
        <v>39</v>
      </c>
      <c r="Q277" s="38">
        <v>25</v>
      </c>
      <c r="R277" s="38"/>
      <c r="S277" s="62"/>
      <c r="T277" s="62"/>
      <c r="U277" s="38">
        <f t="shared" si="15"/>
        <v>0</v>
      </c>
      <c r="V277" s="39"/>
      <c r="W277" s="62"/>
      <c r="X277" s="62"/>
      <c r="Y277" s="23">
        <f t="shared" si="13"/>
        <v>25</v>
      </c>
      <c r="Z277" s="23">
        <f t="shared" si="14"/>
        <v>25</v>
      </c>
      <c r="AA277" s="38"/>
      <c r="AB277" s="56">
        <v>1</v>
      </c>
      <c r="AC277" s="62"/>
      <c r="AD277" s="62"/>
    </row>
    <row r="278" ht="46.8" spans="1:30">
      <c r="A278" s="11">
        <v>273</v>
      </c>
      <c r="B278" s="18" t="s">
        <v>29</v>
      </c>
      <c r="C278" s="12" t="s">
        <v>1331</v>
      </c>
      <c r="D278" s="12" t="s">
        <v>31</v>
      </c>
      <c r="E278" s="12" t="s">
        <v>173</v>
      </c>
      <c r="F278" s="12" t="s">
        <v>1270</v>
      </c>
      <c r="G278" s="12" t="s">
        <v>389</v>
      </c>
      <c r="H278" s="16" t="s">
        <v>42</v>
      </c>
      <c r="I278" s="18" t="s">
        <v>1332</v>
      </c>
      <c r="J278" s="76">
        <v>10</v>
      </c>
      <c r="K278" s="66">
        <v>44927</v>
      </c>
      <c r="L278" s="66">
        <v>45261</v>
      </c>
      <c r="M278" s="12" t="s">
        <v>1333</v>
      </c>
      <c r="N278" s="18" t="s">
        <v>1334</v>
      </c>
      <c r="O278" s="18" t="s">
        <v>1335</v>
      </c>
      <c r="P278" s="16" t="s">
        <v>47</v>
      </c>
      <c r="Q278" s="38"/>
      <c r="R278" s="69"/>
      <c r="S278" s="38">
        <v>10</v>
      </c>
      <c r="T278" s="62"/>
      <c r="U278" s="38">
        <f t="shared" si="15"/>
        <v>0</v>
      </c>
      <c r="V278" s="39"/>
      <c r="W278" s="62"/>
      <c r="X278" s="62"/>
      <c r="Y278" s="23">
        <f t="shared" si="13"/>
        <v>10</v>
      </c>
      <c r="Z278" s="23">
        <f t="shared" si="14"/>
        <v>10</v>
      </c>
      <c r="AA278" s="38"/>
      <c r="AB278" s="56">
        <v>1</v>
      </c>
      <c r="AC278" s="62"/>
      <c r="AD278" s="62"/>
    </row>
    <row r="279" ht="46.8" spans="1:30">
      <c r="A279" s="11">
        <v>274</v>
      </c>
      <c r="B279" s="18" t="s">
        <v>29</v>
      </c>
      <c r="C279" s="18" t="s">
        <v>1336</v>
      </c>
      <c r="D279" s="12" t="s">
        <v>31</v>
      </c>
      <c r="E279" s="18" t="s">
        <v>158</v>
      </c>
      <c r="F279" s="12" t="s">
        <v>1270</v>
      </c>
      <c r="G279" s="18" t="s">
        <v>1282</v>
      </c>
      <c r="H279" s="18" t="s">
        <v>34</v>
      </c>
      <c r="I279" s="18" t="s">
        <v>1337</v>
      </c>
      <c r="J279" s="76">
        <v>293</v>
      </c>
      <c r="K279" s="66">
        <v>44927</v>
      </c>
      <c r="L279" s="66">
        <v>45261</v>
      </c>
      <c r="M279" s="18" t="s">
        <v>1338</v>
      </c>
      <c r="N279" s="18" t="s">
        <v>1339</v>
      </c>
      <c r="O279" s="18" t="s">
        <v>1340</v>
      </c>
      <c r="P279" s="16" t="s">
        <v>39</v>
      </c>
      <c r="Q279" s="38">
        <v>293</v>
      </c>
      <c r="R279" s="38"/>
      <c r="S279" s="62"/>
      <c r="T279" s="62"/>
      <c r="U279" s="38">
        <f t="shared" si="15"/>
        <v>0</v>
      </c>
      <c r="V279" s="39"/>
      <c r="W279" s="62"/>
      <c r="X279" s="62"/>
      <c r="Y279" s="23">
        <f t="shared" si="13"/>
        <v>293</v>
      </c>
      <c r="Z279" s="23">
        <f t="shared" si="14"/>
        <v>293</v>
      </c>
      <c r="AA279" s="38"/>
      <c r="AB279" s="56">
        <v>1</v>
      </c>
      <c r="AC279" s="62"/>
      <c r="AD279" s="62"/>
    </row>
    <row r="280" ht="46.8" spans="1:30">
      <c r="A280" s="11">
        <v>275</v>
      </c>
      <c r="B280" s="18" t="s">
        <v>29</v>
      </c>
      <c r="C280" s="12" t="s">
        <v>1341</v>
      </c>
      <c r="D280" s="12" t="s">
        <v>31</v>
      </c>
      <c r="E280" s="20" t="s">
        <v>166</v>
      </c>
      <c r="F280" s="12" t="s">
        <v>1270</v>
      </c>
      <c r="G280" s="12" t="s">
        <v>1282</v>
      </c>
      <c r="H280" s="16" t="s">
        <v>543</v>
      </c>
      <c r="I280" s="18" t="s">
        <v>1342</v>
      </c>
      <c r="J280" s="76">
        <v>81.2</v>
      </c>
      <c r="K280" s="66">
        <v>44927</v>
      </c>
      <c r="L280" s="66">
        <v>45261</v>
      </c>
      <c r="M280" s="12" t="s">
        <v>1343</v>
      </c>
      <c r="N280" s="18" t="s">
        <v>1344</v>
      </c>
      <c r="O280" s="18" t="s">
        <v>1345</v>
      </c>
      <c r="P280" s="12" t="s">
        <v>39</v>
      </c>
      <c r="Q280" s="38">
        <v>81.2</v>
      </c>
      <c r="R280" s="38"/>
      <c r="S280" s="62"/>
      <c r="T280" s="62"/>
      <c r="U280" s="38">
        <f t="shared" si="15"/>
        <v>0</v>
      </c>
      <c r="V280" s="39"/>
      <c r="W280" s="62"/>
      <c r="X280" s="62"/>
      <c r="Y280" s="23">
        <f t="shared" si="13"/>
        <v>81.2</v>
      </c>
      <c r="Z280" s="23">
        <f t="shared" si="14"/>
        <v>81.2</v>
      </c>
      <c r="AA280" s="38"/>
      <c r="AB280" s="56">
        <v>1</v>
      </c>
      <c r="AC280" s="62"/>
      <c r="AD280" s="62"/>
    </row>
    <row r="281" ht="46.8" spans="1:30">
      <c r="A281" s="11">
        <v>276</v>
      </c>
      <c r="B281" s="18" t="s">
        <v>29</v>
      </c>
      <c r="C281" s="12" t="s">
        <v>1346</v>
      </c>
      <c r="D281" s="12" t="s">
        <v>31</v>
      </c>
      <c r="E281" s="12" t="s">
        <v>173</v>
      </c>
      <c r="F281" s="12" t="s">
        <v>1270</v>
      </c>
      <c r="G281" s="12" t="s">
        <v>395</v>
      </c>
      <c r="H281" s="16" t="s">
        <v>42</v>
      </c>
      <c r="I281" s="18" t="s">
        <v>1347</v>
      </c>
      <c r="J281" s="76">
        <v>25</v>
      </c>
      <c r="K281" s="66">
        <v>44927</v>
      </c>
      <c r="L281" s="66">
        <v>45261</v>
      </c>
      <c r="M281" s="12" t="s">
        <v>331</v>
      </c>
      <c r="N281" s="18" t="s">
        <v>1348</v>
      </c>
      <c r="O281" s="18" t="s">
        <v>1349</v>
      </c>
      <c r="P281" s="16" t="s">
        <v>47</v>
      </c>
      <c r="Q281" s="38">
        <v>25</v>
      </c>
      <c r="R281" s="38"/>
      <c r="S281" s="62"/>
      <c r="T281" s="62"/>
      <c r="U281" s="38">
        <f t="shared" si="15"/>
        <v>0</v>
      </c>
      <c r="V281" s="39"/>
      <c r="W281" s="62"/>
      <c r="X281" s="62"/>
      <c r="Y281" s="23">
        <f t="shared" si="13"/>
        <v>25</v>
      </c>
      <c r="Z281" s="23">
        <f t="shared" si="14"/>
        <v>25</v>
      </c>
      <c r="AA281" s="38"/>
      <c r="AB281" s="56">
        <v>1</v>
      </c>
      <c r="AC281" s="62"/>
      <c r="AD281" s="62"/>
    </row>
    <row r="282" ht="46.8" spans="1:30">
      <c r="A282" s="11">
        <v>277</v>
      </c>
      <c r="B282" s="18" t="s">
        <v>29</v>
      </c>
      <c r="C282" s="12" t="s">
        <v>1350</v>
      </c>
      <c r="D282" s="12" t="s">
        <v>31</v>
      </c>
      <c r="E282" s="12" t="s">
        <v>32</v>
      </c>
      <c r="F282" s="12" t="s">
        <v>1270</v>
      </c>
      <c r="G282" s="12" t="s">
        <v>395</v>
      </c>
      <c r="H282" s="12" t="s">
        <v>34</v>
      </c>
      <c r="I282" s="18" t="s">
        <v>1351</v>
      </c>
      <c r="J282" s="76">
        <v>15</v>
      </c>
      <c r="K282" s="66">
        <v>44927</v>
      </c>
      <c r="L282" s="66">
        <v>45261</v>
      </c>
      <c r="M282" s="12" t="s">
        <v>1352</v>
      </c>
      <c r="N282" s="18" t="s">
        <v>1353</v>
      </c>
      <c r="O282" s="18" t="s">
        <v>1354</v>
      </c>
      <c r="P282" s="16" t="s">
        <v>39</v>
      </c>
      <c r="Q282" s="38">
        <v>15</v>
      </c>
      <c r="R282" s="38"/>
      <c r="S282" s="62"/>
      <c r="T282" s="62"/>
      <c r="U282" s="38">
        <f t="shared" si="15"/>
        <v>0</v>
      </c>
      <c r="V282" s="39"/>
      <c r="W282" s="62"/>
      <c r="X282" s="62"/>
      <c r="Y282" s="23">
        <f t="shared" si="13"/>
        <v>15</v>
      </c>
      <c r="Z282" s="23">
        <f t="shared" si="14"/>
        <v>15</v>
      </c>
      <c r="AA282" s="38"/>
      <c r="AB282" s="56">
        <v>1</v>
      </c>
      <c r="AC282" s="62"/>
      <c r="AD282" s="62"/>
    </row>
    <row r="283" ht="46.8" spans="1:30">
      <c r="A283" s="11">
        <v>278</v>
      </c>
      <c r="B283" s="18" t="s">
        <v>29</v>
      </c>
      <c r="C283" s="12" t="s">
        <v>1355</v>
      </c>
      <c r="D283" s="12" t="s">
        <v>31</v>
      </c>
      <c r="E283" s="12" t="s">
        <v>727</v>
      </c>
      <c r="F283" s="12" t="s">
        <v>1270</v>
      </c>
      <c r="G283" s="12" t="s">
        <v>395</v>
      </c>
      <c r="H283" s="16" t="s">
        <v>42</v>
      </c>
      <c r="I283" s="18" t="s">
        <v>1356</v>
      </c>
      <c r="J283" s="76">
        <v>201</v>
      </c>
      <c r="K283" s="66">
        <v>44927</v>
      </c>
      <c r="L283" s="66">
        <v>45261</v>
      </c>
      <c r="M283" s="12" t="s">
        <v>1357</v>
      </c>
      <c r="N283" s="18" t="s">
        <v>1358</v>
      </c>
      <c r="O283" s="18" t="s">
        <v>1359</v>
      </c>
      <c r="P283" s="16" t="s">
        <v>47</v>
      </c>
      <c r="Q283" s="38">
        <v>201</v>
      </c>
      <c r="R283" s="38"/>
      <c r="S283" s="62"/>
      <c r="T283" s="62"/>
      <c r="U283" s="38">
        <f t="shared" si="15"/>
        <v>0</v>
      </c>
      <c r="V283" s="39"/>
      <c r="W283" s="62"/>
      <c r="X283" s="62"/>
      <c r="Y283" s="23">
        <f t="shared" si="13"/>
        <v>201</v>
      </c>
      <c r="Z283" s="23">
        <f t="shared" si="14"/>
        <v>201</v>
      </c>
      <c r="AA283" s="38"/>
      <c r="AB283" s="56">
        <v>1</v>
      </c>
      <c r="AC283" s="62"/>
      <c r="AD283" s="62"/>
    </row>
    <row r="284" ht="46.8" spans="1:30">
      <c r="A284" s="11">
        <v>279</v>
      </c>
      <c r="B284" s="18" t="s">
        <v>29</v>
      </c>
      <c r="C284" s="12" t="s">
        <v>1360</v>
      </c>
      <c r="D284" s="12" t="s">
        <v>31</v>
      </c>
      <c r="E284" s="12" t="s">
        <v>158</v>
      </c>
      <c r="F284" s="12" t="s">
        <v>1270</v>
      </c>
      <c r="G284" s="12" t="s">
        <v>1361</v>
      </c>
      <c r="H284" s="16" t="s">
        <v>34</v>
      </c>
      <c r="I284" s="18" t="s">
        <v>1362</v>
      </c>
      <c r="J284" s="76">
        <v>30</v>
      </c>
      <c r="K284" s="66">
        <v>44927</v>
      </c>
      <c r="L284" s="66">
        <v>45261</v>
      </c>
      <c r="M284" s="12" t="s">
        <v>1363</v>
      </c>
      <c r="N284" s="18" t="s">
        <v>1364</v>
      </c>
      <c r="O284" s="18" t="s">
        <v>1365</v>
      </c>
      <c r="P284" s="16" t="s">
        <v>39</v>
      </c>
      <c r="Q284" s="38">
        <v>30</v>
      </c>
      <c r="R284" s="38"/>
      <c r="S284" s="62"/>
      <c r="T284" s="62"/>
      <c r="U284" s="38">
        <f t="shared" si="15"/>
        <v>0</v>
      </c>
      <c r="V284" s="39"/>
      <c r="W284" s="62"/>
      <c r="X284" s="62"/>
      <c r="Y284" s="23">
        <f t="shared" si="13"/>
        <v>30</v>
      </c>
      <c r="Z284" s="23">
        <f t="shared" si="14"/>
        <v>30</v>
      </c>
      <c r="AA284" s="38"/>
      <c r="AB284" s="56">
        <v>1</v>
      </c>
      <c r="AC284" s="62"/>
      <c r="AD284" s="62"/>
    </row>
    <row r="285" ht="46.8" spans="1:30">
      <c r="A285" s="11">
        <v>280</v>
      </c>
      <c r="B285" s="18" t="s">
        <v>29</v>
      </c>
      <c r="C285" s="12" t="s">
        <v>1366</v>
      </c>
      <c r="D285" s="12" t="s">
        <v>31</v>
      </c>
      <c r="E285" s="12" t="s">
        <v>32</v>
      </c>
      <c r="F285" s="12" t="s">
        <v>1270</v>
      </c>
      <c r="G285" s="12" t="s">
        <v>395</v>
      </c>
      <c r="H285" s="16" t="s">
        <v>42</v>
      </c>
      <c r="I285" s="18" t="s">
        <v>1367</v>
      </c>
      <c r="J285" s="76">
        <v>58.1</v>
      </c>
      <c r="K285" s="66">
        <v>44927</v>
      </c>
      <c r="L285" s="66">
        <v>45261</v>
      </c>
      <c r="M285" s="12" t="s">
        <v>1368</v>
      </c>
      <c r="N285" s="18" t="s">
        <v>1369</v>
      </c>
      <c r="O285" s="18" t="s">
        <v>1370</v>
      </c>
      <c r="P285" s="16" t="s">
        <v>47</v>
      </c>
      <c r="Q285" s="38">
        <v>58.1</v>
      </c>
      <c r="R285" s="38"/>
      <c r="S285" s="62"/>
      <c r="T285" s="62"/>
      <c r="U285" s="38">
        <f t="shared" si="15"/>
        <v>0</v>
      </c>
      <c r="V285" s="39"/>
      <c r="W285" s="62"/>
      <c r="X285" s="62"/>
      <c r="Y285" s="23">
        <f t="shared" si="13"/>
        <v>58.1</v>
      </c>
      <c r="Z285" s="23">
        <f t="shared" si="14"/>
        <v>58.1</v>
      </c>
      <c r="AA285" s="38"/>
      <c r="AB285" s="56">
        <v>1</v>
      </c>
      <c r="AC285" s="62"/>
      <c r="AD285" s="62"/>
    </row>
    <row r="286" ht="46.8" spans="1:30">
      <c r="A286" s="11">
        <v>281</v>
      </c>
      <c r="B286" s="18" t="s">
        <v>29</v>
      </c>
      <c r="C286" s="12" t="s">
        <v>1371</v>
      </c>
      <c r="D286" s="12" t="s">
        <v>31</v>
      </c>
      <c r="E286" s="12" t="s">
        <v>158</v>
      </c>
      <c r="F286" s="12" t="s">
        <v>1270</v>
      </c>
      <c r="G286" s="12" t="s">
        <v>682</v>
      </c>
      <c r="H286" s="12" t="s">
        <v>34</v>
      </c>
      <c r="I286" s="18" t="s">
        <v>1277</v>
      </c>
      <c r="J286" s="76">
        <v>80</v>
      </c>
      <c r="K286" s="66">
        <v>44927</v>
      </c>
      <c r="L286" s="66">
        <v>45261</v>
      </c>
      <c r="M286" s="12" t="s">
        <v>1278</v>
      </c>
      <c r="N286" s="18" t="s">
        <v>1372</v>
      </c>
      <c r="O286" s="18" t="s">
        <v>1372</v>
      </c>
      <c r="P286" s="16" t="s">
        <v>39</v>
      </c>
      <c r="Q286" s="38">
        <v>80</v>
      </c>
      <c r="R286" s="38"/>
      <c r="S286" s="62"/>
      <c r="T286" s="62"/>
      <c r="U286" s="38">
        <f t="shared" si="15"/>
        <v>0</v>
      </c>
      <c r="V286" s="39"/>
      <c r="W286" s="62"/>
      <c r="X286" s="62"/>
      <c r="Y286" s="23">
        <f t="shared" si="13"/>
        <v>80</v>
      </c>
      <c r="Z286" s="23">
        <f t="shared" si="14"/>
        <v>80</v>
      </c>
      <c r="AA286" s="38"/>
      <c r="AB286" s="56">
        <v>1</v>
      </c>
      <c r="AC286" s="62"/>
      <c r="AD286" s="62"/>
    </row>
    <row r="287" ht="46.8" spans="1:30">
      <c r="A287" s="11">
        <v>282</v>
      </c>
      <c r="B287" s="18" t="s">
        <v>29</v>
      </c>
      <c r="C287" s="12" t="s">
        <v>1373</v>
      </c>
      <c r="D287" s="12" t="s">
        <v>31</v>
      </c>
      <c r="E287" s="12" t="s">
        <v>173</v>
      </c>
      <c r="F287" s="12" t="s">
        <v>1270</v>
      </c>
      <c r="G287" s="12" t="s">
        <v>174</v>
      </c>
      <c r="H287" s="16" t="s">
        <v>34</v>
      </c>
      <c r="I287" s="18" t="s">
        <v>1374</v>
      </c>
      <c r="J287" s="76">
        <v>8</v>
      </c>
      <c r="K287" s="66">
        <v>44927</v>
      </c>
      <c r="L287" s="66">
        <v>45261</v>
      </c>
      <c r="M287" s="12" t="s">
        <v>1375</v>
      </c>
      <c r="N287" s="18" t="s">
        <v>1376</v>
      </c>
      <c r="O287" s="18" t="s">
        <v>1377</v>
      </c>
      <c r="P287" s="16" t="s">
        <v>39</v>
      </c>
      <c r="Q287" s="38"/>
      <c r="R287" s="69"/>
      <c r="S287" s="38">
        <v>8</v>
      </c>
      <c r="T287" s="62"/>
      <c r="U287" s="38">
        <f t="shared" si="15"/>
        <v>0</v>
      </c>
      <c r="V287" s="39"/>
      <c r="W287" s="62"/>
      <c r="X287" s="62"/>
      <c r="Y287" s="23">
        <f t="shared" si="13"/>
        <v>8</v>
      </c>
      <c r="Z287" s="23">
        <f t="shared" si="14"/>
        <v>8</v>
      </c>
      <c r="AA287" s="38"/>
      <c r="AB287" s="56">
        <v>1</v>
      </c>
      <c r="AC287" s="62"/>
      <c r="AD287" s="62"/>
    </row>
    <row r="288" ht="46.8" spans="1:30">
      <c r="A288" s="11">
        <v>283</v>
      </c>
      <c r="B288" s="18" t="s">
        <v>29</v>
      </c>
      <c r="C288" s="12" t="s">
        <v>1378</v>
      </c>
      <c r="D288" s="12" t="s">
        <v>31</v>
      </c>
      <c r="E288" s="12" t="s">
        <v>727</v>
      </c>
      <c r="F288" s="12" t="s">
        <v>1270</v>
      </c>
      <c r="G288" s="12" t="s">
        <v>216</v>
      </c>
      <c r="H288" s="16" t="s">
        <v>42</v>
      </c>
      <c r="I288" s="18" t="s">
        <v>1379</v>
      </c>
      <c r="J288" s="76">
        <v>97</v>
      </c>
      <c r="K288" s="66">
        <v>44927</v>
      </c>
      <c r="L288" s="66">
        <v>45261</v>
      </c>
      <c r="M288" s="12" t="s">
        <v>1380</v>
      </c>
      <c r="N288" s="18" t="s">
        <v>1381</v>
      </c>
      <c r="O288" s="18" t="s">
        <v>1382</v>
      </c>
      <c r="P288" s="16" t="s">
        <v>47</v>
      </c>
      <c r="Q288" s="38">
        <v>97</v>
      </c>
      <c r="R288" s="38"/>
      <c r="S288" s="62"/>
      <c r="T288" s="62"/>
      <c r="U288" s="38">
        <f t="shared" si="15"/>
        <v>0</v>
      </c>
      <c r="V288" s="39"/>
      <c r="W288" s="62"/>
      <c r="X288" s="62"/>
      <c r="Y288" s="23">
        <f t="shared" si="13"/>
        <v>97</v>
      </c>
      <c r="Z288" s="23">
        <f t="shared" si="14"/>
        <v>97</v>
      </c>
      <c r="AA288" s="38"/>
      <c r="AB288" s="56">
        <v>1</v>
      </c>
      <c r="AC288" s="62"/>
      <c r="AD288" s="62"/>
    </row>
    <row r="289" ht="46.8" spans="1:30">
      <c r="A289" s="11">
        <v>284</v>
      </c>
      <c r="B289" s="18" t="s">
        <v>29</v>
      </c>
      <c r="C289" s="12" t="s">
        <v>1383</v>
      </c>
      <c r="D289" s="12" t="s">
        <v>31</v>
      </c>
      <c r="E289" s="12" t="s">
        <v>173</v>
      </c>
      <c r="F289" s="12" t="s">
        <v>1270</v>
      </c>
      <c r="G289" s="12" t="s">
        <v>203</v>
      </c>
      <c r="H289" s="16" t="s">
        <v>42</v>
      </c>
      <c r="I289" s="18" t="s">
        <v>1384</v>
      </c>
      <c r="J289" s="76">
        <v>19</v>
      </c>
      <c r="K289" s="66">
        <v>44927</v>
      </c>
      <c r="L289" s="66">
        <v>45261</v>
      </c>
      <c r="M289" s="12" t="s">
        <v>383</v>
      </c>
      <c r="N289" s="18" t="s">
        <v>917</v>
      </c>
      <c r="O289" s="18" t="s">
        <v>1385</v>
      </c>
      <c r="P289" s="16" t="s">
        <v>47</v>
      </c>
      <c r="Q289" s="38">
        <v>19</v>
      </c>
      <c r="R289" s="38"/>
      <c r="S289" s="62"/>
      <c r="T289" s="62"/>
      <c r="U289" s="38">
        <f t="shared" si="15"/>
        <v>0</v>
      </c>
      <c r="V289" s="39"/>
      <c r="W289" s="62"/>
      <c r="X289" s="62"/>
      <c r="Y289" s="23">
        <f t="shared" si="13"/>
        <v>19</v>
      </c>
      <c r="Z289" s="23">
        <f t="shared" si="14"/>
        <v>19</v>
      </c>
      <c r="AA289" s="38"/>
      <c r="AB289" s="56">
        <v>1</v>
      </c>
      <c r="AC289" s="62"/>
      <c r="AD289" s="62"/>
    </row>
    <row r="290" ht="46.8" spans="1:30">
      <c r="A290" s="11">
        <v>285</v>
      </c>
      <c r="B290" s="18" t="s">
        <v>29</v>
      </c>
      <c r="C290" s="12" t="s">
        <v>1386</v>
      </c>
      <c r="D290" s="12" t="s">
        <v>31</v>
      </c>
      <c r="E290" s="12" t="s">
        <v>727</v>
      </c>
      <c r="F290" s="12" t="s">
        <v>1270</v>
      </c>
      <c r="G290" s="12" t="s">
        <v>92</v>
      </c>
      <c r="H290" s="16" t="s">
        <v>42</v>
      </c>
      <c r="I290" s="18" t="s">
        <v>1387</v>
      </c>
      <c r="J290" s="76">
        <v>30</v>
      </c>
      <c r="K290" s="66">
        <v>44927</v>
      </c>
      <c r="L290" s="66">
        <v>45261</v>
      </c>
      <c r="M290" s="12" t="s">
        <v>1388</v>
      </c>
      <c r="N290" s="18" t="s">
        <v>1389</v>
      </c>
      <c r="O290" s="18" t="s">
        <v>1390</v>
      </c>
      <c r="P290" s="16" t="s">
        <v>47</v>
      </c>
      <c r="Q290" s="38">
        <v>30</v>
      </c>
      <c r="R290" s="38"/>
      <c r="S290" s="62"/>
      <c r="T290" s="62"/>
      <c r="U290" s="38">
        <f t="shared" si="15"/>
        <v>0</v>
      </c>
      <c r="V290" s="39"/>
      <c r="W290" s="62"/>
      <c r="X290" s="62"/>
      <c r="Y290" s="23">
        <f t="shared" si="13"/>
        <v>30</v>
      </c>
      <c r="Z290" s="23">
        <f t="shared" si="14"/>
        <v>30</v>
      </c>
      <c r="AA290" s="38"/>
      <c r="AB290" s="56">
        <v>1</v>
      </c>
      <c r="AC290" s="62"/>
      <c r="AD290" s="62"/>
    </row>
    <row r="291" ht="46.8" spans="1:30">
      <c r="A291" s="11">
        <v>286</v>
      </c>
      <c r="B291" s="18" t="s">
        <v>29</v>
      </c>
      <c r="C291" s="12" t="s">
        <v>1391</v>
      </c>
      <c r="D291" s="12" t="s">
        <v>31</v>
      </c>
      <c r="E291" s="12" t="s">
        <v>1392</v>
      </c>
      <c r="F291" s="12" t="s">
        <v>1270</v>
      </c>
      <c r="G291" s="12" t="s">
        <v>1393</v>
      </c>
      <c r="H291" s="16" t="s">
        <v>42</v>
      </c>
      <c r="I291" s="18" t="s">
        <v>1394</v>
      </c>
      <c r="J291" s="76">
        <v>80</v>
      </c>
      <c r="K291" s="66">
        <v>44927</v>
      </c>
      <c r="L291" s="66">
        <v>45261</v>
      </c>
      <c r="M291" s="12" t="s">
        <v>1395</v>
      </c>
      <c r="N291" s="18" t="s">
        <v>1396</v>
      </c>
      <c r="O291" s="18" t="s">
        <v>1397</v>
      </c>
      <c r="P291" s="16" t="s">
        <v>47</v>
      </c>
      <c r="Q291" s="38"/>
      <c r="R291" s="69"/>
      <c r="S291" s="62"/>
      <c r="T291" s="62"/>
      <c r="U291" s="38">
        <f t="shared" si="15"/>
        <v>80</v>
      </c>
      <c r="V291" s="39"/>
      <c r="W291" s="62"/>
      <c r="X291" s="62"/>
      <c r="Y291" s="23">
        <f t="shared" si="13"/>
        <v>80</v>
      </c>
      <c r="Z291" s="23"/>
      <c r="AA291" s="38"/>
      <c r="AB291" s="56">
        <v>1</v>
      </c>
      <c r="AC291" s="62"/>
      <c r="AD291" s="62"/>
    </row>
    <row r="292" ht="46.8" spans="1:30">
      <c r="A292" s="11">
        <v>287</v>
      </c>
      <c r="B292" s="9" t="s">
        <v>29</v>
      </c>
      <c r="C292" s="9" t="s">
        <v>1398</v>
      </c>
      <c r="D292" s="12" t="s">
        <v>31</v>
      </c>
      <c r="E292" s="9" t="s">
        <v>158</v>
      </c>
      <c r="F292" s="9" t="s">
        <v>1399</v>
      </c>
      <c r="G292" s="9" t="s">
        <v>197</v>
      </c>
      <c r="H292" s="16" t="s">
        <v>34</v>
      </c>
      <c r="I292" s="9" t="s">
        <v>1400</v>
      </c>
      <c r="J292" s="21">
        <v>150</v>
      </c>
      <c r="K292" s="61">
        <v>44927</v>
      </c>
      <c r="L292" s="61">
        <v>45231</v>
      </c>
      <c r="M292" s="9" t="s">
        <v>1401</v>
      </c>
      <c r="N292" s="9" t="s">
        <v>1402</v>
      </c>
      <c r="O292" s="9" t="s">
        <v>1218</v>
      </c>
      <c r="P292" s="16" t="s">
        <v>39</v>
      </c>
      <c r="Q292" s="35"/>
      <c r="R292" s="84"/>
      <c r="S292" s="36"/>
      <c r="T292" s="36"/>
      <c r="U292" s="38">
        <f t="shared" si="15"/>
        <v>150</v>
      </c>
      <c r="V292" s="36"/>
      <c r="W292" s="36"/>
      <c r="X292" s="36"/>
      <c r="Y292" s="23">
        <f t="shared" si="13"/>
        <v>150</v>
      </c>
      <c r="Z292" s="23"/>
      <c r="AA292" s="35"/>
      <c r="AB292" s="56"/>
      <c r="AC292" s="36"/>
      <c r="AD292" s="36"/>
    </row>
    <row r="293" ht="46.8" spans="1:30">
      <c r="A293" s="11">
        <v>288</v>
      </c>
      <c r="B293" s="9" t="s">
        <v>29</v>
      </c>
      <c r="C293" s="9" t="s">
        <v>1403</v>
      </c>
      <c r="D293" s="12" t="s">
        <v>816</v>
      </c>
      <c r="E293" s="9" t="s">
        <v>158</v>
      </c>
      <c r="F293" s="9" t="s">
        <v>1399</v>
      </c>
      <c r="G293" s="9" t="s">
        <v>349</v>
      </c>
      <c r="H293" s="9" t="s">
        <v>34</v>
      </c>
      <c r="I293" s="9" t="s">
        <v>1404</v>
      </c>
      <c r="J293" s="21">
        <v>40</v>
      </c>
      <c r="K293" s="61">
        <v>44927</v>
      </c>
      <c r="L293" s="61">
        <v>45231</v>
      </c>
      <c r="M293" s="9" t="s">
        <v>1405</v>
      </c>
      <c r="N293" s="9" t="s">
        <v>1406</v>
      </c>
      <c r="O293" s="9" t="s">
        <v>1407</v>
      </c>
      <c r="P293" s="16" t="s">
        <v>39</v>
      </c>
      <c r="Q293" s="21">
        <v>40</v>
      </c>
      <c r="R293" s="35"/>
      <c r="S293" s="36"/>
      <c r="T293" s="36"/>
      <c r="U293" s="38">
        <f t="shared" si="15"/>
        <v>0</v>
      </c>
      <c r="V293" s="36"/>
      <c r="W293" s="36"/>
      <c r="X293" s="36"/>
      <c r="Y293" s="23">
        <f t="shared" si="13"/>
        <v>40</v>
      </c>
      <c r="Z293" s="23">
        <f t="shared" si="14"/>
        <v>40</v>
      </c>
      <c r="AA293" s="35"/>
      <c r="AB293" s="56">
        <v>1</v>
      </c>
      <c r="AC293" s="36"/>
      <c r="AD293" s="36"/>
    </row>
    <row r="294" ht="46.8" spans="1:30">
      <c r="A294" s="11">
        <v>289</v>
      </c>
      <c r="B294" s="9" t="s">
        <v>29</v>
      </c>
      <c r="C294" s="89" t="s">
        <v>1408</v>
      </c>
      <c r="D294" s="12" t="s">
        <v>31</v>
      </c>
      <c r="E294" s="9" t="s">
        <v>158</v>
      </c>
      <c r="F294" s="9" t="s">
        <v>1399</v>
      </c>
      <c r="G294" s="9" t="s">
        <v>349</v>
      </c>
      <c r="H294" s="89" t="s">
        <v>34</v>
      </c>
      <c r="I294" s="89" t="s">
        <v>1409</v>
      </c>
      <c r="J294" s="21">
        <v>5</v>
      </c>
      <c r="K294" s="61">
        <v>44927</v>
      </c>
      <c r="L294" s="61">
        <v>45231</v>
      </c>
      <c r="M294" s="9" t="s">
        <v>852</v>
      </c>
      <c r="N294" s="9" t="s">
        <v>1410</v>
      </c>
      <c r="O294" s="9" t="s">
        <v>1411</v>
      </c>
      <c r="P294" s="16" t="s">
        <v>39</v>
      </c>
      <c r="Q294" s="35">
        <v>5</v>
      </c>
      <c r="R294" s="35"/>
      <c r="S294" s="36"/>
      <c r="T294" s="36"/>
      <c r="U294" s="38">
        <f t="shared" si="15"/>
        <v>0</v>
      </c>
      <c r="V294" s="36"/>
      <c r="W294" s="36"/>
      <c r="X294" s="36"/>
      <c r="Y294" s="23">
        <f t="shared" si="13"/>
        <v>5</v>
      </c>
      <c r="Z294" s="23">
        <f t="shared" si="14"/>
        <v>5</v>
      </c>
      <c r="AA294" s="35"/>
      <c r="AB294" s="56">
        <v>1</v>
      </c>
      <c r="AC294" s="36"/>
      <c r="AD294" s="36"/>
    </row>
    <row r="295" ht="46.8" spans="1:30">
      <c r="A295" s="11">
        <v>290</v>
      </c>
      <c r="B295" s="9" t="s">
        <v>29</v>
      </c>
      <c r="C295" s="89" t="s">
        <v>1412</v>
      </c>
      <c r="D295" s="12" t="s">
        <v>31</v>
      </c>
      <c r="E295" s="90" t="s">
        <v>727</v>
      </c>
      <c r="F295" s="9" t="s">
        <v>1399</v>
      </c>
      <c r="G295" s="9" t="s">
        <v>536</v>
      </c>
      <c r="H295" s="16" t="s">
        <v>42</v>
      </c>
      <c r="I295" s="89" t="s">
        <v>1413</v>
      </c>
      <c r="J295" s="21">
        <v>100</v>
      </c>
      <c r="K295" s="61">
        <v>44927</v>
      </c>
      <c r="L295" s="61">
        <v>45231</v>
      </c>
      <c r="M295" s="9" t="s">
        <v>1414</v>
      </c>
      <c r="N295" s="9" t="s">
        <v>1415</v>
      </c>
      <c r="O295" s="9" t="s">
        <v>1416</v>
      </c>
      <c r="P295" s="16" t="s">
        <v>47</v>
      </c>
      <c r="Q295" s="35">
        <v>83.2</v>
      </c>
      <c r="R295" s="35"/>
      <c r="S295" s="36"/>
      <c r="T295" s="36"/>
      <c r="U295" s="38">
        <f t="shared" si="15"/>
        <v>16.8</v>
      </c>
      <c r="V295" s="36"/>
      <c r="W295" s="36"/>
      <c r="X295" s="36"/>
      <c r="Y295" s="23">
        <f t="shared" si="13"/>
        <v>100</v>
      </c>
      <c r="Z295" s="23">
        <f t="shared" si="14"/>
        <v>83.2</v>
      </c>
      <c r="AA295" s="35">
        <v>16.8</v>
      </c>
      <c r="AB295" s="56">
        <v>1</v>
      </c>
      <c r="AC295" s="36"/>
      <c r="AD295" s="36"/>
    </row>
    <row r="296" ht="46.8" spans="1:30">
      <c r="A296" s="11">
        <v>291</v>
      </c>
      <c r="B296" s="9" t="s">
        <v>29</v>
      </c>
      <c r="C296" s="9" t="s">
        <v>1417</v>
      </c>
      <c r="D296" s="12" t="s">
        <v>31</v>
      </c>
      <c r="E296" s="9" t="s">
        <v>158</v>
      </c>
      <c r="F296" s="9" t="s">
        <v>1399</v>
      </c>
      <c r="G296" s="9" t="s">
        <v>1418</v>
      </c>
      <c r="H296" s="16" t="s">
        <v>34</v>
      </c>
      <c r="I296" s="9" t="s">
        <v>1419</v>
      </c>
      <c r="J296" s="21">
        <v>18</v>
      </c>
      <c r="K296" s="61">
        <v>44927</v>
      </c>
      <c r="L296" s="61">
        <v>45231</v>
      </c>
      <c r="M296" s="9" t="s">
        <v>1420</v>
      </c>
      <c r="N296" s="9" t="s">
        <v>1421</v>
      </c>
      <c r="O296" s="9" t="s">
        <v>1422</v>
      </c>
      <c r="P296" s="16" t="s">
        <v>39</v>
      </c>
      <c r="Q296" s="35"/>
      <c r="R296" s="84"/>
      <c r="S296" s="36"/>
      <c r="T296" s="36"/>
      <c r="U296" s="38">
        <f t="shared" si="15"/>
        <v>18</v>
      </c>
      <c r="V296" s="36"/>
      <c r="W296" s="36"/>
      <c r="X296" s="36"/>
      <c r="Y296" s="23">
        <f t="shared" si="13"/>
        <v>18</v>
      </c>
      <c r="Z296" s="23"/>
      <c r="AA296" s="35"/>
      <c r="AB296" s="56"/>
      <c r="AC296" s="36"/>
      <c r="AD296" s="36"/>
    </row>
    <row r="297" ht="46.8" spans="1:30">
      <c r="A297" s="11">
        <v>292</v>
      </c>
      <c r="B297" s="9" t="s">
        <v>29</v>
      </c>
      <c r="C297" s="89" t="s">
        <v>1423</v>
      </c>
      <c r="D297" s="12" t="s">
        <v>31</v>
      </c>
      <c r="E297" s="9" t="s">
        <v>727</v>
      </c>
      <c r="F297" s="9" t="s">
        <v>1399</v>
      </c>
      <c r="G297" s="9" t="s">
        <v>536</v>
      </c>
      <c r="H297" s="16" t="s">
        <v>543</v>
      </c>
      <c r="I297" s="89" t="s">
        <v>1424</v>
      </c>
      <c r="J297" s="21">
        <v>95</v>
      </c>
      <c r="K297" s="61">
        <v>44927</v>
      </c>
      <c r="L297" s="61">
        <v>45231</v>
      </c>
      <c r="M297" s="9" t="s">
        <v>1425</v>
      </c>
      <c r="N297" s="9" t="s">
        <v>1426</v>
      </c>
      <c r="O297" s="9" t="s">
        <v>1426</v>
      </c>
      <c r="P297" s="9" t="s">
        <v>39</v>
      </c>
      <c r="Q297" s="35">
        <v>95</v>
      </c>
      <c r="R297" s="35"/>
      <c r="S297" s="36"/>
      <c r="T297" s="36"/>
      <c r="U297" s="38">
        <f t="shared" si="15"/>
        <v>0</v>
      </c>
      <c r="V297" s="36"/>
      <c r="W297" s="36"/>
      <c r="X297" s="36"/>
      <c r="Y297" s="23">
        <f t="shared" si="13"/>
        <v>95</v>
      </c>
      <c r="Z297" s="23">
        <f t="shared" si="14"/>
        <v>95</v>
      </c>
      <c r="AA297" s="35"/>
      <c r="AB297" s="56">
        <v>1</v>
      </c>
      <c r="AC297" s="36"/>
      <c r="AD297" s="36"/>
    </row>
    <row r="298" ht="46.8" spans="1:30">
      <c r="A298" s="11">
        <v>293</v>
      </c>
      <c r="B298" s="9" t="s">
        <v>29</v>
      </c>
      <c r="C298" s="89" t="s">
        <v>1427</v>
      </c>
      <c r="D298" s="12" t="s">
        <v>31</v>
      </c>
      <c r="E298" s="9" t="s">
        <v>158</v>
      </c>
      <c r="F298" s="9" t="s">
        <v>1399</v>
      </c>
      <c r="G298" s="9" t="s">
        <v>536</v>
      </c>
      <c r="H298" s="89" t="s">
        <v>34</v>
      </c>
      <c r="I298" s="89" t="s">
        <v>739</v>
      </c>
      <c r="J298" s="21">
        <v>11</v>
      </c>
      <c r="K298" s="61">
        <v>44927</v>
      </c>
      <c r="L298" s="61">
        <v>45231</v>
      </c>
      <c r="M298" s="9" t="s">
        <v>1428</v>
      </c>
      <c r="N298" s="9" t="s">
        <v>1429</v>
      </c>
      <c r="O298" s="9" t="s">
        <v>1429</v>
      </c>
      <c r="P298" s="16" t="s">
        <v>39</v>
      </c>
      <c r="Q298" s="35">
        <v>11</v>
      </c>
      <c r="R298" s="35"/>
      <c r="S298" s="36"/>
      <c r="T298" s="36"/>
      <c r="U298" s="38">
        <f t="shared" si="15"/>
        <v>0</v>
      </c>
      <c r="V298" s="36"/>
      <c r="W298" s="36"/>
      <c r="X298" s="36"/>
      <c r="Y298" s="23">
        <f t="shared" si="13"/>
        <v>11</v>
      </c>
      <c r="Z298" s="23">
        <f t="shared" si="14"/>
        <v>11</v>
      </c>
      <c r="AA298" s="35"/>
      <c r="AB298" s="56">
        <v>1</v>
      </c>
      <c r="AC298" s="36"/>
      <c r="AD298" s="36"/>
    </row>
    <row r="299" ht="46.8" spans="1:30">
      <c r="A299" s="11">
        <v>294</v>
      </c>
      <c r="B299" s="9" t="s">
        <v>29</v>
      </c>
      <c r="C299" s="89" t="s">
        <v>1430</v>
      </c>
      <c r="D299" s="12" t="s">
        <v>31</v>
      </c>
      <c r="E299" s="9" t="s">
        <v>158</v>
      </c>
      <c r="F299" s="9" t="s">
        <v>1399</v>
      </c>
      <c r="G299" s="9" t="s">
        <v>110</v>
      </c>
      <c r="H299" s="89" t="s">
        <v>34</v>
      </c>
      <c r="I299" s="89" t="s">
        <v>1431</v>
      </c>
      <c r="J299" s="21">
        <v>5</v>
      </c>
      <c r="K299" s="61">
        <v>44927</v>
      </c>
      <c r="L299" s="61">
        <v>45231</v>
      </c>
      <c r="M299" s="9" t="s">
        <v>852</v>
      </c>
      <c r="N299" s="9" t="s">
        <v>1432</v>
      </c>
      <c r="O299" s="9" t="s">
        <v>1433</v>
      </c>
      <c r="P299" s="16" t="s">
        <v>39</v>
      </c>
      <c r="Q299" s="35">
        <v>5</v>
      </c>
      <c r="R299" s="35"/>
      <c r="S299" s="36"/>
      <c r="T299" s="36"/>
      <c r="U299" s="38">
        <f t="shared" si="15"/>
        <v>0</v>
      </c>
      <c r="V299" s="36"/>
      <c r="W299" s="36"/>
      <c r="X299" s="36"/>
      <c r="Y299" s="23">
        <f t="shared" si="13"/>
        <v>5</v>
      </c>
      <c r="Z299" s="23">
        <f t="shared" si="14"/>
        <v>5</v>
      </c>
      <c r="AA299" s="35"/>
      <c r="AB299" s="56">
        <v>1</v>
      </c>
      <c r="AC299" s="36"/>
      <c r="AD299" s="36"/>
    </row>
    <row r="300" ht="46.8" spans="1:30">
      <c r="A300" s="11">
        <v>295</v>
      </c>
      <c r="B300" s="9" t="s">
        <v>29</v>
      </c>
      <c r="C300" s="9" t="s">
        <v>1434</v>
      </c>
      <c r="D300" s="12" t="s">
        <v>31</v>
      </c>
      <c r="E300" s="9" t="s">
        <v>158</v>
      </c>
      <c r="F300" s="9" t="s">
        <v>1399</v>
      </c>
      <c r="G300" s="9" t="s">
        <v>536</v>
      </c>
      <c r="H300" s="9" t="s">
        <v>34</v>
      </c>
      <c r="I300" s="9" t="s">
        <v>755</v>
      </c>
      <c r="J300" s="21">
        <v>101</v>
      </c>
      <c r="K300" s="61">
        <v>44927</v>
      </c>
      <c r="L300" s="61">
        <v>45231</v>
      </c>
      <c r="M300" s="9" t="s">
        <v>897</v>
      </c>
      <c r="N300" s="9" t="s">
        <v>1435</v>
      </c>
      <c r="O300" s="9" t="s">
        <v>1435</v>
      </c>
      <c r="P300" s="16" t="s">
        <v>39</v>
      </c>
      <c r="Q300" s="35"/>
      <c r="R300" s="84"/>
      <c r="S300" s="36"/>
      <c r="T300" s="36"/>
      <c r="U300" s="38">
        <f t="shared" si="15"/>
        <v>101</v>
      </c>
      <c r="V300" s="36"/>
      <c r="W300" s="36"/>
      <c r="X300" s="36"/>
      <c r="Y300" s="23">
        <f t="shared" si="13"/>
        <v>101</v>
      </c>
      <c r="Z300" s="23"/>
      <c r="AA300" s="35"/>
      <c r="AB300" s="56"/>
      <c r="AC300" s="36"/>
      <c r="AD300" s="36"/>
    </row>
    <row r="301" ht="46.8" spans="1:30">
      <c r="A301" s="11">
        <v>296</v>
      </c>
      <c r="B301" s="9" t="s">
        <v>29</v>
      </c>
      <c r="C301" s="89" t="s">
        <v>1436</v>
      </c>
      <c r="D301" s="12" t="s">
        <v>31</v>
      </c>
      <c r="E301" s="20" t="s">
        <v>166</v>
      </c>
      <c r="F301" s="9" t="s">
        <v>1399</v>
      </c>
      <c r="G301" s="9" t="s">
        <v>536</v>
      </c>
      <c r="H301" s="16" t="s">
        <v>543</v>
      </c>
      <c r="I301" s="89" t="s">
        <v>1437</v>
      </c>
      <c r="J301" s="21">
        <v>30</v>
      </c>
      <c r="K301" s="61">
        <v>44927</v>
      </c>
      <c r="L301" s="61">
        <v>45231</v>
      </c>
      <c r="M301" s="9" t="s">
        <v>1438</v>
      </c>
      <c r="N301" s="9" t="s">
        <v>1439</v>
      </c>
      <c r="O301" s="9" t="s">
        <v>1440</v>
      </c>
      <c r="P301" s="9" t="s">
        <v>39</v>
      </c>
      <c r="Q301" s="35">
        <v>30</v>
      </c>
      <c r="R301" s="35"/>
      <c r="S301" s="36"/>
      <c r="T301" s="36"/>
      <c r="U301" s="38">
        <f t="shared" si="15"/>
        <v>0</v>
      </c>
      <c r="V301" s="36"/>
      <c r="W301" s="36"/>
      <c r="X301" s="36"/>
      <c r="Y301" s="23">
        <f t="shared" si="13"/>
        <v>30</v>
      </c>
      <c r="Z301" s="23">
        <f t="shared" si="14"/>
        <v>30</v>
      </c>
      <c r="AA301" s="35"/>
      <c r="AB301" s="56">
        <v>1</v>
      </c>
      <c r="AC301" s="36"/>
      <c r="AD301" s="36"/>
    </row>
    <row r="302" ht="46.8" spans="1:30">
      <c r="A302" s="11">
        <v>297</v>
      </c>
      <c r="B302" s="9" t="s">
        <v>29</v>
      </c>
      <c r="C302" s="89" t="s">
        <v>1441</v>
      </c>
      <c r="D302" s="12" t="s">
        <v>816</v>
      </c>
      <c r="E302" s="9" t="s">
        <v>158</v>
      </c>
      <c r="F302" s="9" t="s">
        <v>1399</v>
      </c>
      <c r="G302" s="9" t="s">
        <v>245</v>
      </c>
      <c r="H302" s="89" t="s">
        <v>34</v>
      </c>
      <c r="I302" s="89" t="s">
        <v>1442</v>
      </c>
      <c r="J302" s="21">
        <v>33.6</v>
      </c>
      <c r="K302" s="61">
        <v>44927</v>
      </c>
      <c r="L302" s="61">
        <v>45231</v>
      </c>
      <c r="M302" s="9" t="s">
        <v>1443</v>
      </c>
      <c r="N302" s="9" t="s">
        <v>1444</v>
      </c>
      <c r="O302" s="9" t="s">
        <v>1231</v>
      </c>
      <c r="P302" s="16" t="s">
        <v>39</v>
      </c>
      <c r="Q302" s="35">
        <v>33.6</v>
      </c>
      <c r="R302" s="35"/>
      <c r="S302" s="36"/>
      <c r="T302" s="36"/>
      <c r="U302" s="38">
        <f t="shared" si="15"/>
        <v>0</v>
      </c>
      <c r="V302" s="36"/>
      <c r="W302" s="36"/>
      <c r="X302" s="36"/>
      <c r="Y302" s="23">
        <f t="shared" si="13"/>
        <v>33.6</v>
      </c>
      <c r="Z302" s="23">
        <f t="shared" si="14"/>
        <v>33.6</v>
      </c>
      <c r="AA302" s="35"/>
      <c r="AB302" s="56">
        <v>1</v>
      </c>
      <c r="AC302" s="36"/>
      <c r="AD302" s="36"/>
    </row>
    <row r="303" ht="46.8" spans="1:30">
      <c r="A303" s="11">
        <v>298</v>
      </c>
      <c r="B303" s="9" t="s">
        <v>29</v>
      </c>
      <c r="C303" s="89" t="s">
        <v>1445</v>
      </c>
      <c r="D303" s="12" t="s">
        <v>31</v>
      </c>
      <c r="E303" s="9" t="s">
        <v>32</v>
      </c>
      <c r="F303" s="9" t="s">
        <v>1399</v>
      </c>
      <c r="G303" s="9" t="s">
        <v>354</v>
      </c>
      <c r="H303" s="16" t="s">
        <v>42</v>
      </c>
      <c r="I303" s="89" t="s">
        <v>1446</v>
      </c>
      <c r="J303" s="21">
        <v>56.6</v>
      </c>
      <c r="K303" s="61">
        <v>44927</v>
      </c>
      <c r="L303" s="61">
        <v>45231</v>
      </c>
      <c r="M303" s="9" t="s">
        <v>1447</v>
      </c>
      <c r="N303" s="9" t="s">
        <v>1448</v>
      </c>
      <c r="O303" s="9" t="s">
        <v>1449</v>
      </c>
      <c r="P303" s="16" t="s">
        <v>47</v>
      </c>
      <c r="Q303" s="35">
        <v>49.07</v>
      </c>
      <c r="R303" s="35"/>
      <c r="S303" s="36"/>
      <c r="T303" s="36"/>
      <c r="U303" s="38">
        <f t="shared" si="15"/>
        <v>7.53</v>
      </c>
      <c r="V303" s="36"/>
      <c r="W303" s="36"/>
      <c r="X303" s="36"/>
      <c r="Y303" s="23">
        <f t="shared" si="13"/>
        <v>56.6</v>
      </c>
      <c r="Z303" s="23">
        <f t="shared" si="14"/>
        <v>49.07</v>
      </c>
      <c r="AA303" s="35">
        <v>7.53</v>
      </c>
      <c r="AB303" s="56">
        <v>1</v>
      </c>
      <c r="AC303" s="36"/>
      <c r="AD303" s="36"/>
    </row>
    <row r="304" ht="46.8" spans="1:30">
      <c r="A304" s="11">
        <v>299</v>
      </c>
      <c r="B304" s="9" t="s">
        <v>29</v>
      </c>
      <c r="C304" s="89" t="s">
        <v>1450</v>
      </c>
      <c r="D304" s="12" t="s">
        <v>816</v>
      </c>
      <c r="E304" s="9" t="s">
        <v>158</v>
      </c>
      <c r="F304" s="9" t="s">
        <v>1399</v>
      </c>
      <c r="G304" s="9" t="s">
        <v>104</v>
      </c>
      <c r="H304" s="16" t="s">
        <v>34</v>
      </c>
      <c r="I304" s="89" t="s">
        <v>1451</v>
      </c>
      <c r="J304" s="21">
        <v>90</v>
      </c>
      <c r="K304" s="61">
        <v>44927</v>
      </c>
      <c r="L304" s="61">
        <v>45231</v>
      </c>
      <c r="M304" s="9" t="s">
        <v>1452</v>
      </c>
      <c r="N304" s="9" t="s">
        <v>1453</v>
      </c>
      <c r="O304" s="9" t="s">
        <v>1454</v>
      </c>
      <c r="P304" s="16" t="s">
        <v>39</v>
      </c>
      <c r="Q304" s="35">
        <v>90</v>
      </c>
      <c r="R304" s="35"/>
      <c r="S304" s="36"/>
      <c r="T304" s="36"/>
      <c r="U304" s="38">
        <f t="shared" si="15"/>
        <v>0</v>
      </c>
      <c r="V304" s="36"/>
      <c r="W304" s="36"/>
      <c r="X304" s="36"/>
      <c r="Y304" s="23">
        <f t="shared" si="13"/>
        <v>90</v>
      </c>
      <c r="Z304" s="23">
        <f t="shared" si="14"/>
        <v>90</v>
      </c>
      <c r="AA304" s="35"/>
      <c r="AB304" s="56">
        <v>1</v>
      </c>
      <c r="AC304" s="36"/>
      <c r="AD304" s="36"/>
    </row>
    <row r="305" ht="46.8" spans="1:30">
      <c r="A305" s="11">
        <v>300</v>
      </c>
      <c r="B305" s="12" t="s">
        <v>29</v>
      </c>
      <c r="C305" s="16" t="s">
        <v>1455</v>
      </c>
      <c r="D305" s="12" t="s">
        <v>31</v>
      </c>
      <c r="E305" s="24" t="s">
        <v>1392</v>
      </c>
      <c r="F305" s="16" t="s">
        <v>1456</v>
      </c>
      <c r="G305" s="16" t="s">
        <v>441</v>
      </c>
      <c r="H305" s="16" t="s">
        <v>34</v>
      </c>
      <c r="I305" s="16" t="s">
        <v>1457</v>
      </c>
      <c r="J305" s="21">
        <v>98</v>
      </c>
      <c r="K305" s="61">
        <v>44927</v>
      </c>
      <c r="L305" s="61">
        <v>45231</v>
      </c>
      <c r="M305" s="16" t="s">
        <v>383</v>
      </c>
      <c r="N305" s="16" t="s">
        <v>1458</v>
      </c>
      <c r="O305" s="12" t="s">
        <v>328</v>
      </c>
      <c r="P305" s="16" t="s">
        <v>39</v>
      </c>
      <c r="Q305" s="21">
        <v>98</v>
      </c>
      <c r="R305" s="38"/>
      <c r="S305" s="39"/>
      <c r="T305" s="39"/>
      <c r="U305" s="38">
        <f t="shared" si="15"/>
        <v>0</v>
      </c>
      <c r="V305" s="39"/>
      <c r="W305" s="39"/>
      <c r="X305" s="39"/>
      <c r="Y305" s="23">
        <f t="shared" si="13"/>
        <v>98</v>
      </c>
      <c r="Z305" s="23">
        <f t="shared" si="14"/>
        <v>98</v>
      </c>
      <c r="AA305" s="38"/>
      <c r="AB305" s="56">
        <v>1</v>
      </c>
      <c r="AC305" s="62"/>
      <c r="AD305" s="54"/>
    </row>
    <row r="306" ht="46.8" spans="1:30">
      <c r="A306" s="11">
        <v>301</v>
      </c>
      <c r="B306" s="12" t="s">
        <v>29</v>
      </c>
      <c r="C306" s="13" t="s">
        <v>1459</v>
      </c>
      <c r="D306" s="12" t="s">
        <v>31</v>
      </c>
      <c r="E306" s="14" t="s">
        <v>727</v>
      </c>
      <c r="F306" s="16" t="s">
        <v>1456</v>
      </c>
      <c r="G306" s="16" t="s">
        <v>601</v>
      </c>
      <c r="H306" s="16" t="s">
        <v>42</v>
      </c>
      <c r="I306" s="13" t="s">
        <v>1460</v>
      </c>
      <c r="J306" s="29">
        <v>32</v>
      </c>
      <c r="K306" s="61">
        <v>44927</v>
      </c>
      <c r="L306" s="61">
        <v>45231</v>
      </c>
      <c r="M306" s="16" t="s">
        <v>1461</v>
      </c>
      <c r="N306" s="16" t="s">
        <v>1176</v>
      </c>
      <c r="O306" s="12" t="s">
        <v>1462</v>
      </c>
      <c r="P306" s="16" t="s">
        <v>47</v>
      </c>
      <c r="Q306" s="40">
        <v>32</v>
      </c>
      <c r="R306" s="38"/>
      <c r="S306" s="39"/>
      <c r="T306" s="39"/>
      <c r="U306" s="38">
        <f t="shared" si="15"/>
        <v>0</v>
      </c>
      <c r="V306" s="39"/>
      <c r="W306" s="39"/>
      <c r="X306" s="39"/>
      <c r="Y306" s="23">
        <f t="shared" si="13"/>
        <v>32</v>
      </c>
      <c r="Z306" s="23">
        <f t="shared" si="14"/>
        <v>32</v>
      </c>
      <c r="AA306" s="38"/>
      <c r="AB306" s="56">
        <v>1</v>
      </c>
      <c r="AC306" s="62"/>
      <c r="AD306" s="54"/>
    </row>
    <row r="307" ht="46.8" spans="1:30">
      <c r="A307" s="11">
        <v>302</v>
      </c>
      <c r="B307" s="12" t="s">
        <v>29</v>
      </c>
      <c r="C307" s="16" t="s">
        <v>1463</v>
      </c>
      <c r="D307" s="12" t="s">
        <v>31</v>
      </c>
      <c r="E307" s="14" t="s">
        <v>158</v>
      </c>
      <c r="F307" s="16" t="s">
        <v>1456</v>
      </c>
      <c r="G307" s="16" t="s">
        <v>601</v>
      </c>
      <c r="H307" s="16" t="s">
        <v>34</v>
      </c>
      <c r="I307" s="78" t="s">
        <v>1464</v>
      </c>
      <c r="J307" s="21">
        <v>30</v>
      </c>
      <c r="K307" s="61">
        <v>44927</v>
      </c>
      <c r="L307" s="61">
        <v>45231</v>
      </c>
      <c r="M307" s="16" t="s">
        <v>1465</v>
      </c>
      <c r="N307" s="16" t="s">
        <v>1466</v>
      </c>
      <c r="O307" s="12" t="s">
        <v>1467</v>
      </c>
      <c r="P307" s="16" t="s">
        <v>39</v>
      </c>
      <c r="Q307" s="35">
        <v>30</v>
      </c>
      <c r="R307" s="38"/>
      <c r="S307" s="39"/>
      <c r="T307" s="39"/>
      <c r="U307" s="38">
        <f t="shared" si="15"/>
        <v>0</v>
      </c>
      <c r="V307" s="39"/>
      <c r="W307" s="39"/>
      <c r="X307" s="39"/>
      <c r="Y307" s="23">
        <f t="shared" si="13"/>
        <v>30</v>
      </c>
      <c r="Z307" s="23">
        <f t="shared" si="14"/>
        <v>30</v>
      </c>
      <c r="AA307" s="38"/>
      <c r="AB307" s="56">
        <v>1</v>
      </c>
      <c r="AC307" s="62"/>
      <c r="AD307" s="54"/>
    </row>
    <row r="308" ht="46.8" spans="1:30">
      <c r="A308" s="11">
        <v>303</v>
      </c>
      <c r="B308" s="12" t="s">
        <v>29</v>
      </c>
      <c r="C308" s="13" t="s">
        <v>1468</v>
      </c>
      <c r="D308" s="12" t="s">
        <v>31</v>
      </c>
      <c r="E308" s="63" t="s">
        <v>32</v>
      </c>
      <c r="F308" s="16" t="s">
        <v>1456</v>
      </c>
      <c r="G308" s="16" t="s">
        <v>601</v>
      </c>
      <c r="H308" s="16" t="s">
        <v>34</v>
      </c>
      <c r="I308" s="13" t="s">
        <v>1469</v>
      </c>
      <c r="J308" s="29">
        <v>20</v>
      </c>
      <c r="K308" s="61">
        <v>44927</v>
      </c>
      <c r="L308" s="61">
        <v>45231</v>
      </c>
      <c r="M308" s="16" t="s">
        <v>1470</v>
      </c>
      <c r="N308" s="16" t="s">
        <v>53</v>
      </c>
      <c r="O308" s="12" t="s">
        <v>439</v>
      </c>
      <c r="P308" s="16" t="s">
        <v>39</v>
      </c>
      <c r="Q308" s="40">
        <v>20</v>
      </c>
      <c r="R308" s="38"/>
      <c r="S308" s="39"/>
      <c r="T308" s="39"/>
      <c r="U308" s="38">
        <f t="shared" si="15"/>
        <v>0</v>
      </c>
      <c r="V308" s="39"/>
      <c r="W308" s="39"/>
      <c r="X308" s="39"/>
      <c r="Y308" s="23">
        <f t="shared" si="13"/>
        <v>20</v>
      </c>
      <c r="Z308" s="23">
        <f t="shared" si="14"/>
        <v>20</v>
      </c>
      <c r="AA308" s="38"/>
      <c r="AB308" s="56">
        <v>1</v>
      </c>
      <c r="AC308" s="62"/>
      <c r="AD308" s="54"/>
    </row>
    <row r="309" ht="46.8" spans="1:30">
      <c r="A309" s="11">
        <v>304</v>
      </c>
      <c r="B309" s="12" t="s">
        <v>29</v>
      </c>
      <c r="C309" s="13" t="s">
        <v>1471</v>
      </c>
      <c r="D309" s="12" t="s">
        <v>31</v>
      </c>
      <c r="E309" s="14" t="s">
        <v>173</v>
      </c>
      <c r="F309" s="16" t="s">
        <v>1456</v>
      </c>
      <c r="G309" s="16" t="s">
        <v>441</v>
      </c>
      <c r="H309" s="16" t="s">
        <v>42</v>
      </c>
      <c r="I309" s="13" t="s">
        <v>1472</v>
      </c>
      <c r="J309" s="29">
        <v>10</v>
      </c>
      <c r="K309" s="61">
        <v>44927</v>
      </c>
      <c r="L309" s="61">
        <v>45200</v>
      </c>
      <c r="M309" s="16" t="s">
        <v>1473</v>
      </c>
      <c r="N309" s="16" t="s">
        <v>1474</v>
      </c>
      <c r="O309" s="12" t="s">
        <v>276</v>
      </c>
      <c r="P309" s="16" t="s">
        <v>47</v>
      </c>
      <c r="Q309" s="40">
        <v>10</v>
      </c>
      <c r="R309" s="38"/>
      <c r="S309" s="39"/>
      <c r="T309" s="39"/>
      <c r="U309" s="38">
        <f t="shared" si="15"/>
        <v>0</v>
      </c>
      <c r="V309" s="39"/>
      <c r="W309" s="39"/>
      <c r="X309" s="39"/>
      <c r="Y309" s="23">
        <f t="shared" si="13"/>
        <v>10</v>
      </c>
      <c r="Z309" s="23">
        <f t="shared" si="14"/>
        <v>10</v>
      </c>
      <c r="AA309" s="38"/>
      <c r="AB309" s="56">
        <v>1</v>
      </c>
      <c r="AC309" s="62"/>
      <c r="AD309" s="54"/>
    </row>
    <row r="310" ht="46.8" spans="1:30">
      <c r="A310" s="11">
        <v>305</v>
      </c>
      <c r="B310" s="12" t="s">
        <v>29</v>
      </c>
      <c r="C310" s="13" t="s">
        <v>1475</v>
      </c>
      <c r="D310" s="12" t="s">
        <v>31</v>
      </c>
      <c r="E310" s="63" t="s">
        <v>32</v>
      </c>
      <c r="F310" s="16" t="s">
        <v>1456</v>
      </c>
      <c r="G310" s="16" t="s">
        <v>251</v>
      </c>
      <c r="H310" s="16" t="s">
        <v>42</v>
      </c>
      <c r="I310" s="13" t="s">
        <v>1476</v>
      </c>
      <c r="J310" s="29">
        <v>20</v>
      </c>
      <c r="K310" s="61">
        <v>44927</v>
      </c>
      <c r="L310" s="61">
        <v>45231</v>
      </c>
      <c r="M310" s="16" t="s">
        <v>1477</v>
      </c>
      <c r="N310" s="16" t="s">
        <v>1478</v>
      </c>
      <c r="O310" s="12" t="s">
        <v>580</v>
      </c>
      <c r="P310" s="16" t="s">
        <v>47</v>
      </c>
      <c r="Q310" s="40">
        <v>20</v>
      </c>
      <c r="R310" s="38"/>
      <c r="S310" s="39"/>
      <c r="T310" s="39"/>
      <c r="U310" s="38">
        <f t="shared" si="15"/>
        <v>0</v>
      </c>
      <c r="V310" s="39"/>
      <c r="W310" s="39"/>
      <c r="X310" s="39"/>
      <c r="Y310" s="23">
        <f t="shared" si="13"/>
        <v>20</v>
      </c>
      <c r="Z310" s="23">
        <f t="shared" si="14"/>
        <v>20</v>
      </c>
      <c r="AA310" s="38"/>
      <c r="AB310" s="56">
        <v>1</v>
      </c>
      <c r="AC310" s="62"/>
      <c r="AD310" s="54"/>
    </row>
    <row r="311" ht="46.8" spans="1:30">
      <c r="A311" s="11">
        <v>306</v>
      </c>
      <c r="B311" s="12" t="s">
        <v>29</v>
      </c>
      <c r="C311" s="15" t="s">
        <v>1479</v>
      </c>
      <c r="D311" s="12" t="s">
        <v>31</v>
      </c>
      <c r="E311" s="14" t="s">
        <v>158</v>
      </c>
      <c r="F311" s="16" t="s">
        <v>1456</v>
      </c>
      <c r="G311" s="16" t="s">
        <v>601</v>
      </c>
      <c r="H311" s="16" t="s">
        <v>34</v>
      </c>
      <c r="I311" s="13" t="s">
        <v>1480</v>
      </c>
      <c r="J311" s="21">
        <v>70</v>
      </c>
      <c r="K311" s="61">
        <v>44927</v>
      </c>
      <c r="L311" s="61">
        <v>45231</v>
      </c>
      <c r="M311" s="13" t="s">
        <v>1481</v>
      </c>
      <c r="N311" s="16" t="s">
        <v>1482</v>
      </c>
      <c r="O311" s="12" t="s">
        <v>1483</v>
      </c>
      <c r="P311" s="16" t="s">
        <v>39</v>
      </c>
      <c r="Q311" s="21">
        <v>70</v>
      </c>
      <c r="R311" s="38"/>
      <c r="S311" s="39"/>
      <c r="T311" s="39"/>
      <c r="U311" s="38">
        <f t="shared" si="15"/>
        <v>0</v>
      </c>
      <c r="V311" s="39"/>
      <c r="W311" s="39"/>
      <c r="X311" s="39"/>
      <c r="Y311" s="23">
        <f t="shared" si="13"/>
        <v>70</v>
      </c>
      <c r="Z311" s="23">
        <f t="shared" si="14"/>
        <v>70</v>
      </c>
      <c r="AA311" s="38"/>
      <c r="AB311" s="56">
        <v>1</v>
      </c>
      <c r="AC311" s="62"/>
      <c r="AD311" s="54"/>
    </row>
    <row r="312" ht="46.8" spans="1:30">
      <c r="A312" s="11">
        <v>307</v>
      </c>
      <c r="B312" s="12" t="s">
        <v>29</v>
      </c>
      <c r="C312" s="13" t="s">
        <v>1484</v>
      </c>
      <c r="D312" s="12" t="s">
        <v>31</v>
      </c>
      <c r="E312" s="14" t="s">
        <v>173</v>
      </c>
      <c r="F312" s="16" t="s">
        <v>1456</v>
      </c>
      <c r="G312" s="15" t="s">
        <v>703</v>
      </c>
      <c r="H312" s="16" t="s">
        <v>42</v>
      </c>
      <c r="I312" s="13" t="s">
        <v>1485</v>
      </c>
      <c r="J312" s="29">
        <v>36</v>
      </c>
      <c r="K312" s="61">
        <v>44927</v>
      </c>
      <c r="L312" s="61">
        <v>45200</v>
      </c>
      <c r="M312" s="16" t="s">
        <v>1486</v>
      </c>
      <c r="N312" s="16" t="s">
        <v>1487</v>
      </c>
      <c r="O312" s="12" t="s">
        <v>439</v>
      </c>
      <c r="P312" s="16" t="s">
        <v>47</v>
      </c>
      <c r="Q312" s="40">
        <v>36</v>
      </c>
      <c r="R312" s="38"/>
      <c r="S312" s="39"/>
      <c r="T312" s="39"/>
      <c r="U312" s="38">
        <f t="shared" si="15"/>
        <v>0</v>
      </c>
      <c r="V312" s="39"/>
      <c r="W312" s="39"/>
      <c r="X312" s="39"/>
      <c r="Y312" s="23">
        <f t="shared" si="13"/>
        <v>36</v>
      </c>
      <c r="Z312" s="23">
        <f t="shared" si="14"/>
        <v>36</v>
      </c>
      <c r="AA312" s="38"/>
      <c r="AB312" s="56">
        <v>1</v>
      </c>
      <c r="AC312" s="62"/>
      <c r="AD312" s="54"/>
    </row>
    <row r="313" ht="46.8" spans="1:30">
      <c r="A313" s="11">
        <v>308</v>
      </c>
      <c r="B313" s="12" t="s">
        <v>29</v>
      </c>
      <c r="C313" s="13" t="s">
        <v>1488</v>
      </c>
      <c r="D313" s="12" t="s">
        <v>31</v>
      </c>
      <c r="E313" s="63" t="s">
        <v>32</v>
      </c>
      <c r="F313" s="16" t="s">
        <v>1456</v>
      </c>
      <c r="G313" s="15" t="s">
        <v>441</v>
      </c>
      <c r="H313" s="16" t="s">
        <v>42</v>
      </c>
      <c r="I313" s="13" t="s">
        <v>1489</v>
      </c>
      <c r="J313" s="29">
        <v>48.4</v>
      </c>
      <c r="K313" s="61">
        <v>44927</v>
      </c>
      <c r="L313" s="61">
        <v>45231</v>
      </c>
      <c r="M313" s="16" t="s">
        <v>1490</v>
      </c>
      <c r="N313" s="16" t="s">
        <v>1491</v>
      </c>
      <c r="O313" s="12" t="s">
        <v>1492</v>
      </c>
      <c r="P313" s="16" t="s">
        <v>47</v>
      </c>
      <c r="Q313" s="29">
        <v>48.4</v>
      </c>
      <c r="R313" s="38"/>
      <c r="S313" s="39"/>
      <c r="T313" s="39"/>
      <c r="U313" s="38">
        <f t="shared" si="15"/>
        <v>0</v>
      </c>
      <c r="V313" s="39"/>
      <c r="W313" s="39"/>
      <c r="X313" s="39"/>
      <c r="Y313" s="23">
        <f t="shared" si="13"/>
        <v>48.4</v>
      </c>
      <c r="Z313" s="23">
        <f t="shared" si="14"/>
        <v>48.4</v>
      </c>
      <c r="AA313" s="38"/>
      <c r="AB313" s="56">
        <v>1</v>
      </c>
      <c r="AC313" s="62"/>
      <c r="AD313" s="54"/>
    </row>
    <row r="314" ht="46.8" spans="1:30">
      <c r="A314" s="11">
        <v>309</v>
      </c>
      <c r="B314" s="12" t="s">
        <v>29</v>
      </c>
      <c r="C314" s="13" t="s">
        <v>1493</v>
      </c>
      <c r="D314" s="12" t="s">
        <v>31</v>
      </c>
      <c r="E314" s="14" t="s">
        <v>158</v>
      </c>
      <c r="F314" s="16" t="s">
        <v>1456</v>
      </c>
      <c r="G314" s="16" t="s">
        <v>456</v>
      </c>
      <c r="H314" s="16" t="s">
        <v>34</v>
      </c>
      <c r="I314" s="13" t="s">
        <v>1494</v>
      </c>
      <c r="J314" s="29">
        <v>45</v>
      </c>
      <c r="K314" s="61">
        <v>44927</v>
      </c>
      <c r="L314" s="61">
        <v>45231</v>
      </c>
      <c r="M314" s="16" t="s">
        <v>1495</v>
      </c>
      <c r="N314" s="16" t="s">
        <v>1496</v>
      </c>
      <c r="O314" s="12" t="s">
        <v>1497</v>
      </c>
      <c r="P314" s="16" t="s">
        <v>39</v>
      </c>
      <c r="Q314" s="40">
        <v>45</v>
      </c>
      <c r="R314" s="38"/>
      <c r="S314" s="39"/>
      <c r="T314" s="39"/>
      <c r="U314" s="38">
        <f t="shared" si="15"/>
        <v>0</v>
      </c>
      <c r="V314" s="39"/>
      <c r="W314" s="39"/>
      <c r="X314" s="39"/>
      <c r="Y314" s="23">
        <f t="shared" si="13"/>
        <v>45</v>
      </c>
      <c r="Z314" s="23">
        <f t="shared" si="14"/>
        <v>45</v>
      </c>
      <c r="AA314" s="38"/>
      <c r="AB314" s="56">
        <v>1</v>
      </c>
      <c r="AC314" s="62"/>
      <c r="AD314" s="54"/>
    </row>
    <row r="315" ht="46.8" spans="1:30">
      <c r="A315" s="11">
        <v>310</v>
      </c>
      <c r="B315" s="12" t="s">
        <v>29</v>
      </c>
      <c r="C315" s="13" t="s">
        <v>1498</v>
      </c>
      <c r="D315" s="12" t="s">
        <v>31</v>
      </c>
      <c r="E315" s="14" t="s">
        <v>727</v>
      </c>
      <c r="F315" s="16" t="s">
        <v>1456</v>
      </c>
      <c r="G315" s="15" t="s">
        <v>1499</v>
      </c>
      <c r="H315" s="16" t="s">
        <v>42</v>
      </c>
      <c r="I315" s="13" t="s">
        <v>1500</v>
      </c>
      <c r="J315" s="29">
        <v>109.8</v>
      </c>
      <c r="K315" s="61">
        <v>44927</v>
      </c>
      <c r="L315" s="61">
        <v>45231</v>
      </c>
      <c r="M315" s="16" t="s">
        <v>1501</v>
      </c>
      <c r="N315" s="16" t="s">
        <v>1502</v>
      </c>
      <c r="O315" s="12" t="s">
        <v>1503</v>
      </c>
      <c r="P315" s="16" t="s">
        <v>47</v>
      </c>
      <c r="Q315" s="40"/>
      <c r="R315" s="38">
        <v>52.67</v>
      </c>
      <c r="S315" s="39"/>
      <c r="T315" s="39"/>
      <c r="U315" s="38">
        <f t="shared" si="15"/>
        <v>57.13</v>
      </c>
      <c r="V315" s="83"/>
      <c r="W315" s="39"/>
      <c r="X315" s="39"/>
      <c r="Y315" s="23">
        <f t="shared" si="13"/>
        <v>109.8</v>
      </c>
      <c r="Z315" s="23">
        <f t="shared" si="14"/>
        <v>52.67</v>
      </c>
      <c r="AA315" s="38"/>
      <c r="AB315" s="56">
        <v>1</v>
      </c>
      <c r="AC315" s="38"/>
      <c r="AD315" s="54"/>
    </row>
    <row r="316" ht="46.8" spans="1:30">
      <c r="A316" s="11">
        <v>311</v>
      </c>
      <c r="B316" s="12" t="s">
        <v>29</v>
      </c>
      <c r="C316" s="13" t="s">
        <v>1504</v>
      </c>
      <c r="D316" s="12" t="s">
        <v>31</v>
      </c>
      <c r="E316" s="14" t="s">
        <v>158</v>
      </c>
      <c r="F316" s="16" t="s">
        <v>1456</v>
      </c>
      <c r="G316" s="16" t="s">
        <v>1505</v>
      </c>
      <c r="H316" s="16" t="s">
        <v>34</v>
      </c>
      <c r="I316" s="13" t="s">
        <v>1506</v>
      </c>
      <c r="J316" s="29">
        <v>10</v>
      </c>
      <c r="K316" s="61">
        <v>44927</v>
      </c>
      <c r="L316" s="61">
        <v>45231</v>
      </c>
      <c r="M316" s="16" t="s">
        <v>1507</v>
      </c>
      <c r="N316" s="16" t="s">
        <v>306</v>
      </c>
      <c r="O316" s="12" t="s">
        <v>580</v>
      </c>
      <c r="P316" s="16" t="s">
        <v>39</v>
      </c>
      <c r="Q316" s="29">
        <v>10</v>
      </c>
      <c r="R316" s="38"/>
      <c r="S316" s="39"/>
      <c r="T316" s="39"/>
      <c r="U316" s="38">
        <f t="shared" si="15"/>
        <v>0</v>
      </c>
      <c r="V316" s="39"/>
      <c r="W316" s="39"/>
      <c r="X316" s="39"/>
      <c r="Y316" s="23">
        <f t="shared" si="13"/>
        <v>10</v>
      </c>
      <c r="Z316" s="23">
        <f t="shared" si="14"/>
        <v>10</v>
      </c>
      <c r="AA316" s="38"/>
      <c r="AB316" s="56">
        <v>1</v>
      </c>
      <c r="AC316" s="62"/>
      <c r="AD316" s="54"/>
    </row>
    <row r="317" ht="46.8" spans="1:30">
      <c r="A317" s="11">
        <v>312</v>
      </c>
      <c r="B317" s="12" t="s">
        <v>29</v>
      </c>
      <c r="C317" s="13" t="s">
        <v>1508</v>
      </c>
      <c r="D317" s="12" t="s">
        <v>31</v>
      </c>
      <c r="E317" s="63" t="s">
        <v>727</v>
      </c>
      <c r="F317" s="16" t="s">
        <v>1456</v>
      </c>
      <c r="G317" s="15" t="s">
        <v>1499</v>
      </c>
      <c r="H317" s="16" t="s">
        <v>543</v>
      </c>
      <c r="I317" s="13" t="s">
        <v>1509</v>
      </c>
      <c r="J317" s="29">
        <v>140</v>
      </c>
      <c r="K317" s="61">
        <v>44927</v>
      </c>
      <c r="L317" s="61">
        <v>45231</v>
      </c>
      <c r="M317" s="16" t="s">
        <v>1510</v>
      </c>
      <c r="N317" s="16" t="s">
        <v>1511</v>
      </c>
      <c r="O317" s="12" t="s">
        <v>1511</v>
      </c>
      <c r="P317" s="16" t="s">
        <v>39</v>
      </c>
      <c r="Q317" s="40">
        <v>140</v>
      </c>
      <c r="R317" s="38"/>
      <c r="S317" s="39"/>
      <c r="T317" s="39"/>
      <c r="U317" s="38">
        <f t="shared" si="15"/>
        <v>0</v>
      </c>
      <c r="V317" s="39"/>
      <c r="W317" s="39"/>
      <c r="X317" s="39"/>
      <c r="Y317" s="23">
        <f t="shared" si="13"/>
        <v>140</v>
      </c>
      <c r="Z317" s="23">
        <f t="shared" si="14"/>
        <v>140</v>
      </c>
      <c r="AA317" s="38"/>
      <c r="AB317" s="56">
        <v>1</v>
      </c>
      <c r="AC317" s="62"/>
      <c r="AD317" s="54"/>
    </row>
    <row r="318" ht="46.8" spans="1:30">
      <c r="A318" s="11">
        <v>313</v>
      </c>
      <c r="B318" s="12" t="s">
        <v>29</v>
      </c>
      <c r="C318" s="13" t="s">
        <v>1512</v>
      </c>
      <c r="D318" s="12" t="s">
        <v>31</v>
      </c>
      <c r="E318" s="14" t="s">
        <v>173</v>
      </c>
      <c r="F318" s="16" t="s">
        <v>1456</v>
      </c>
      <c r="G318" s="15" t="s">
        <v>601</v>
      </c>
      <c r="H318" s="16" t="s">
        <v>42</v>
      </c>
      <c r="I318" s="13" t="s">
        <v>1513</v>
      </c>
      <c r="J318" s="29">
        <v>60</v>
      </c>
      <c r="K318" s="61">
        <v>44927</v>
      </c>
      <c r="L318" s="61">
        <v>45231</v>
      </c>
      <c r="M318" s="16" t="s">
        <v>176</v>
      </c>
      <c r="N318" s="16" t="s">
        <v>1514</v>
      </c>
      <c r="O318" s="12" t="s">
        <v>276</v>
      </c>
      <c r="P318" s="16" t="s">
        <v>47</v>
      </c>
      <c r="Q318" s="40">
        <v>55.98</v>
      </c>
      <c r="R318" s="38"/>
      <c r="S318" s="39"/>
      <c r="T318" s="39"/>
      <c r="U318" s="38">
        <f t="shared" si="15"/>
        <v>4.02</v>
      </c>
      <c r="V318" s="39"/>
      <c r="W318" s="39"/>
      <c r="X318" s="39"/>
      <c r="Y318" s="23">
        <f t="shared" si="13"/>
        <v>60</v>
      </c>
      <c r="Z318" s="23">
        <f t="shared" si="14"/>
        <v>55.98</v>
      </c>
      <c r="AA318" s="38">
        <v>4.02</v>
      </c>
      <c r="AB318" s="56">
        <v>1</v>
      </c>
      <c r="AC318" s="62"/>
      <c r="AD318" s="54"/>
    </row>
    <row r="319" ht="46.8" spans="1:30">
      <c r="A319" s="11">
        <v>314</v>
      </c>
      <c r="B319" s="12" t="s">
        <v>29</v>
      </c>
      <c r="C319" s="16" t="s">
        <v>1515</v>
      </c>
      <c r="D319" s="12" t="s">
        <v>31</v>
      </c>
      <c r="E319" s="13" t="s">
        <v>158</v>
      </c>
      <c r="F319" s="16" t="s">
        <v>1456</v>
      </c>
      <c r="G319" s="16" t="s">
        <v>1499</v>
      </c>
      <c r="H319" s="16" t="s">
        <v>34</v>
      </c>
      <c r="I319" s="16" t="s">
        <v>739</v>
      </c>
      <c r="J319" s="21">
        <v>11.96</v>
      </c>
      <c r="K319" s="61">
        <v>44927</v>
      </c>
      <c r="L319" s="61">
        <v>45231</v>
      </c>
      <c r="M319" s="16" t="s">
        <v>1516</v>
      </c>
      <c r="N319" s="16" t="s">
        <v>1517</v>
      </c>
      <c r="O319" s="12" t="s">
        <v>1517</v>
      </c>
      <c r="P319" s="16" t="s">
        <v>39</v>
      </c>
      <c r="Q319" s="35">
        <v>11.96</v>
      </c>
      <c r="R319" s="38"/>
      <c r="S319" s="39"/>
      <c r="T319" s="39"/>
      <c r="U319" s="38">
        <f t="shared" si="15"/>
        <v>0</v>
      </c>
      <c r="V319" s="39"/>
      <c r="W319" s="39"/>
      <c r="X319" s="39"/>
      <c r="Y319" s="23">
        <f t="shared" si="13"/>
        <v>11.96</v>
      </c>
      <c r="Z319" s="23">
        <f t="shared" si="14"/>
        <v>11.96</v>
      </c>
      <c r="AA319" s="38"/>
      <c r="AB319" s="56">
        <v>1</v>
      </c>
      <c r="AC319" s="62"/>
      <c r="AD319" s="54"/>
    </row>
    <row r="320" ht="46.8" spans="1:30">
      <c r="A320" s="11">
        <v>315</v>
      </c>
      <c r="B320" s="18" t="s">
        <v>29</v>
      </c>
      <c r="C320" s="16" t="s">
        <v>1518</v>
      </c>
      <c r="D320" s="12" t="s">
        <v>31</v>
      </c>
      <c r="E320" s="16" t="s">
        <v>158</v>
      </c>
      <c r="F320" s="16" t="s">
        <v>1456</v>
      </c>
      <c r="G320" s="16" t="s">
        <v>1519</v>
      </c>
      <c r="H320" s="16" t="s">
        <v>34</v>
      </c>
      <c r="I320" s="16" t="s">
        <v>1520</v>
      </c>
      <c r="J320" s="21">
        <v>10</v>
      </c>
      <c r="K320" s="66">
        <v>44927</v>
      </c>
      <c r="L320" s="66">
        <v>45261</v>
      </c>
      <c r="M320" s="16" t="s">
        <v>1521</v>
      </c>
      <c r="N320" s="67" t="s">
        <v>1522</v>
      </c>
      <c r="O320" s="16" t="s">
        <v>1523</v>
      </c>
      <c r="P320" s="16" t="s">
        <v>39</v>
      </c>
      <c r="Q320" s="35">
        <v>10</v>
      </c>
      <c r="R320" s="35"/>
      <c r="S320" s="70"/>
      <c r="T320" s="71"/>
      <c r="U320" s="38">
        <f t="shared" si="15"/>
        <v>0</v>
      </c>
      <c r="V320" s="36"/>
      <c r="W320" s="70"/>
      <c r="X320" s="70"/>
      <c r="Y320" s="23">
        <f t="shared" si="13"/>
        <v>10</v>
      </c>
      <c r="Z320" s="23">
        <f t="shared" si="14"/>
        <v>10</v>
      </c>
      <c r="AA320" s="35"/>
      <c r="AB320" s="56">
        <v>1</v>
      </c>
      <c r="AC320" s="54"/>
      <c r="AD320" s="88"/>
    </row>
    <row r="321" ht="46.8" spans="1:30">
      <c r="A321" s="11">
        <v>316</v>
      </c>
      <c r="B321" s="18" t="s">
        <v>29</v>
      </c>
      <c r="C321" s="13" t="s">
        <v>1524</v>
      </c>
      <c r="D321" s="12" t="s">
        <v>31</v>
      </c>
      <c r="E321" s="16" t="s">
        <v>32</v>
      </c>
      <c r="F321" s="16" t="s">
        <v>1456</v>
      </c>
      <c r="G321" s="16" t="s">
        <v>1519</v>
      </c>
      <c r="H321" s="16" t="s">
        <v>42</v>
      </c>
      <c r="I321" s="16" t="s">
        <v>1525</v>
      </c>
      <c r="J321" s="21">
        <v>10</v>
      </c>
      <c r="K321" s="61">
        <v>45209</v>
      </c>
      <c r="L321" s="61">
        <v>45261</v>
      </c>
      <c r="M321" s="16" t="s">
        <v>1526</v>
      </c>
      <c r="N321" s="12" t="s">
        <v>1527</v>
      </c>
      <c r="O321" s="12" t="s">
        <v>1528</v>
      </c>
      <c r="P321" s="16" t="s">
        <v>47</v>
      </c>
      <c r="Q321" s="38">
        <v>10</v>
      </c>
      <c r="R321" s="38"/>
      <c r="S321" s="54"/>
      <c r="T321" s="62"/>
      <c r="U321" s="38">
        <f t="shared" si="15"/>
        <v>0</v>
      </c>
      <c r="V321" s="39"/>
      <c r="W321" s="62"/>
      <c r="X321" s="62"/>
      <c r="Y321" s="23">
        <f t="shared" si="13"/>
        <v>10</v>
      </c>
      <c r="Z321" s="23">
        <f t="shared" si="14"/>
        <v>10</v>
      </c>
      <c r="AA321" s="38"/>
      <c r="AB321" s="56">
        <v>1</v>
      </c>
      <c r="AC321" s="62"/>
      <c r="AD321" s="54"/>
    </row>
    <row r="322" ht="46.8" spans="1:30">
      <c r="A322" s="11">
        <v>317</v>
      </c>
      <c r="B322" s="12" t="s">
        <v>29</v>
      </c>
      <c r="C322" s="13" t="s">
        <v>1529</v>
      </c>
      <c r="D322" s="12" t="s">
        <v>31</v>
      </c>
      <c r="E322" s="14" t="s">
        <v>158</v>
      </c>
      <c r="F322" s="16" t="s">
        <v>1456</v>
      </c>
      <c r="G322" s="16" t="s">
        <v>441</v>
      </c>
      <c r="H322" s="16" t="s">
        <v>34</v>
      </c>
      <c r="I322" s="13" t="s">
        <v>1530</v>
      </c>
      <c r="J322" s="29">
        <v>5</v>
      </c>
      <c r="K322" s="61">
        <v>44927</v>
      </c>
      <c r="L322" s="61">
        <v>45231</v>
      </c>
      <c r="M322" s="16" t="s">
        <v>852</v>
      </c>
      <c r="N322" s="16" t="s">
        <v>1531</v>
      </c>
      <c r="O322" s="12" t="s">
        <v>465</v>
      </c>
      <c r="P322" s="16" t="s">
        <v>39</v>
      </c>
      <c r="Q322" s="40">
        <v>5</v>
      </c>
      <c r="R322" s="38"/>
      <c r="S322" s="39"/>
      <c r="T322" s="39"/>
      <c r="U322" s="38">
        <f t="shared" si="15"/>
        <v>0</v>
      </c>
      <c r="V322" s="39"/>
      <c r="W322" s="39"/>
      <c r="X322" s="39"/>
      <c r="Y322" s="23">
        <f t="shared" si="13"/>
        <v>5</v>
      </c>
      <c r="Z322" s="23">
        <f t="shared" si="14"/>
        <v>5</v>
      </c>
      <c r="AA322" s="38"/>
      <c r="AB322" s="56">
        <v>1</v>
      </c>
      <c r="AC322" s="62"/>
      <c r="AD322" s="54"/>
    </row>
    <row r="323" ht="46.8" spans="1:30">
      <c r="A323" s="11">
        <v>318</v>
      </c>
      <c r="B323" s="12" t="s">
        <v>29</v>
      </c>
      <c r="C323" s="16" t="s">
        <v>1532</v>
      </c>
      <c r="D323" s="12" t="s">
        <v>31</v>
      </c>
      <c r="E323" s="13" t="s">
        <v>158</v>
      </c>
      <c r="F323" s="16" t="s">
        <v>1456</v>
      </c>
      <c r="G323" s="16" t="s">
        <v>1499</v>
      </c>
      <c r="H323" s="16" t="s">
        <v>34</v>
      </c>
      <c r="I323" s="16" t="s">
        <v>1533</v>
      </c>
      <c r="J323" s="21">
        <v>179</v>
      </c>
      <c r="K323" s="61">
        <v>44927</v>
      </c>
      <c r="L323" s="61">
        <v>45231</v>
      </c>
      <c r="M323" s="16" t="s">
        <v>1534</v>
      </c>
      <c r="N323" s="16" t="s">
        <v>1535</v>
      </c>
      <c r="O323" s="12" t="s">
        <v>1536</v>
      </c>
      <c r="P323" s="16" t="s">
        <v>39</v>
      </c>
      <c r="Q323" s="35">
        <v>59.1</v>
      </c>
      <c r="R323" s="38"/>
      <c r="S323" s="39"/>
      <c r="T323" s="39"/>
      <c r="U323" s="38">
        <f t="shared" si="15"/>
        <v>119.9</v>
      </c>
      <c r="V323" s="39"/>
      <c r="W323" s="39"/>
      <c r="X323" s="39"/>
      <c r="Y323" s="23">
        <f t="shared" si="13"/>
        <v>179</v>
      </c>
      <c r="Z323" s="23">
        <f t="shared" si="14"/>
        <v>59.1</v>
      </c>
      <c r="AA323" s="38">
        <v>119.9</v>
      </c>
      <c r="AB323" s="56">
        <v>1</v>
      </c>
      <c r="AC323" s="62"/>
      <c r="AD323" s="54"/>
    </row>
    <row r="324" ht="46.8" spans="1:30">
      <c r="A324" s="11">
        <v>319</v>
      </c>
      <c r="B324" s="12" t="s">
        <v>29</v>
      </c>
      <c r="C324" s="13" t="s">
        <v>1537</v>
      </c>
      <c r="D324" s="12" t="s">
        <v>31</v>
      </c>
      <c r="E324" s="20" t="s">
        <v>166</v>
      </c>
      <c r="F324" s="16" t="s">
        <v>1456</v>
      </c>
      <c r="G324" s="15" t="s">
        <v>1499</v>
      </c>
      <c r="H324" s="16" t="s">
        <v>543</v>
      </c>
      <c r="I324" s="13" t="s">
        <v>1538</v>
      </c>
      <c r="J324" s="29">
        <v>37.29</v>
      </c>
      <c r="K324" s="61">
        <v>44927</v>
      </c>
      <c r="L324" s="61">
        <v>45231</v>
      </c>
      <c r="M324" s="16" t="s">
        <v>1539</v>
      </c>
      <c r="N324" s="16" t="s">
        <v>1540</v>
      </c>
      <c r="O324" s="12" t="s">
        <v>1541</v>
      </c>
      <c r="P324" s="16" t="s">
        <v>39</v>
      </c>
      <c r="Q324" s="40">
        <v>37.29</v>
      </c>
      <c r="R324" s="38"/>
      <c r="S324" s="39"/>
      <c r="T324" s="39"/>
      <c r="U324" s="38">
        <f t="shared" si="15"/>
        <v>0</v>
      </c>
      <c r="V324" s="39"/>
      <c r="W324" s="39"/>
      <c r="X324" s="39"/>
      <c r="Y324" s="23">
        <f t="shared" si="13"/>
        <v>37.29</v>
      </c>
      <c r="Z324" s="23">
        <f t="shared" si="14"/>
        <v>37.29</v>
      </c>
      <c r="AA324" s="38"/>
      <c r="AB324" s="56">
        <v>1</v>
      </c>
      <c r="AC324" s="62"/>
      <c r="AD324" s="54"/>
    </row>
    <row r="325" ht="46.8" spans="1:30">
      <c r="A325" s="11">
        <v>320</v>
      </c>
      <c r="B325" s="12" t="s">
        <v>29</v>
      </c>
      <c r="C325" s="13" t="s">
        <v>1542</v>
      </c>
      <c r="D325" s="12" t="s">
        <v>31</v>
      </c>
      <c r="E325" s="14" t="s">
        <v>158</v>
      </c>
      <c r="F325" s="16" t="s">
        <v>1456</v>
      </c>
      <c r="G325" s="15" t="s">
        <v>251</v>
      </c>
      <c r="H325" s="16" t="s">
        <v>42</v>
      </c>
      <c r="I325" s="13" t="s">
        <v>1543</v>
      </c>
      <c r="J325" s="29">
        <v>90</v>
      </c>
      <c r="K325" s="61">
        <v>44927</v>
      </c>
      <c r="L325" s="61">
        <v>45231</v>
      </c>
      <c r="M325" s="16" t="s">
        <v>1544</v>
      </c>
      <c r="N325" s="16" t="s">
        <v>1545</v>
      </c>
      <c r="O325" s="12" t="s">
        <v>439</v>
      </c>
      <c r="P325" s="16" t="s">
        <v>47</v>
      </c>
      <c r="Q325" s="40">
        <v>90</v>
      </c>
      <c r="R325" s="109"/>
      <c r="S325" s="39"/>
      <c r="T325" s="39"/>
      <c r="U325" s="38">
        <f t="shared" si="15"/>
        <v>0</v>
      </c>
      <c r="V325" s="39"/>
      <c r="W325" s="39"/>
      <c r="X325" s="39"/>
      <c r="Y325" s="23">
        <f t="shared" si="13"/>
        <v>90</v>
      </c>
      <c r="Z325" s="23">
        <f t="shared" si="14"/>
        <v>90</v>
      </c>
      <c r="AA325" s="38"/>
      <c r="AB325" s="56">
        <v>1</v>
      </c>
      <c r="AC325" s="62"/>
      <c r="AD325" s="54"/>
    </row>
    <row r="326" ht="46.8" spans="1:30">
      <c r="A326" s="11">
        <v>321</v>
      </c>
      <c r="B326" s="12" t="s">
        <v>29</v>
      </c>
      <c r="C326" s="13" t="s">
        <v>1546</v>
      </c>
      <c r="D326" s="12" t="s">
        <v>31</v>
      </c>
      <c r="E326" s="14" t="s">
        <v>158</v>
      </c>
      <c r="F326" s="16" t="s">
        <v>1456</v>
      </c>
      <c r="G326" s="15" t="s">
        <v>283</v>
      </c>
      <c r="H326" s="16" t="s">
        <v>34</v>
      </c>
      <c r="I326" s="13" t="s">
        <v>1547</v>
      </c>
      <c r="J326" s="29">
        <v>2</v>
      </c>
      <c r="K326" s="61">
        <v>44927</v>
      </c>
      <c r="L326" s="61">
        <v>45231</v>
      </c>
      <c r="M326" s="16" t="s">
        <v>1548</v>
      </c>
      <c r="N326" s="16" t="s">
        <v>532</v>
      </c>
      <c r="O326" s="12" t="s">
        <v>328</v>
      </c>
      <c r="P326" s="16" t="s">
        <v>39</v>
      </c>
      <c r="Q326" s="40">
        <v>2</v>
      </c>
      <c r="R326" s="38"/>
      <c r="S326" s="39"/>
      <c r="T326" s="39"/>
      <c r="U326" s="38">
        <f t="shared" si="15"/>
        <v>0</v>
      </c>
      <c r="V326" s="39"/>
      <c r="W326" s="39"/>
      <c r="X326" s="39"/>
      <c r="Y326" s="23">
        <f t="shared" si="13"/>
        <v>2</v>
      </c>
      <c r="Z326" s="23">
        <f t="shared" si="14"/>
        <v>2</v>
      </c>
      <c r="AA326" s="38"/>
      <c r="AB326" s="56">
        <v>1</v>
      </c>
      <c r="AC326" s="62"/>
      <c r="AD326" s="54"/>
    </row>
    <row r="327" ht="46.8" spans="1:30">
      <c r="A327" s="11">
        <v>322</v>
      </c>
      <c r="B327" s="12" t="s">
        <v>29</v>
      </c>
      <c r="C327" s="13" t="s">
        <v>1549</v>
      </c>
      <c r="D327" s="12" t="s">
        <v>31</v>
      </c>
      <c r="E327" s="14" t="s">
        <v>158</v>
      </c>
      <c r="F327" s="16" t="s">
        <v>1456</v>
      </c>
      <c r="G327" s="16" t="s">
        <v>421</v>
      </c>
      <c r="H327" s="16" t="s">
        <v>34</v>
      </c>
      <c r="I327" s="13" t="s">
        <v>1550</v>
      </c>
      <c r="J327" s="29">
        <v>6</v>
      </c>
      <c r="K327" s="61">
        <v>44927</v>
      </c>
      <c r="L327" s="61">
        <v>45231</v>
      </c>
      <c r="M327" s="16" t="s">
        <v>1551</v>
      </c>
      <c r="N327" s="16" t="s">
        <v>276</v>
      </c>
      <c r="O327" s="12" t="s">
        <v>1552</v>
      </c>
      <c r="P327" s="16" t="s">
        <v>39</v>
      </c>
      <c r="Q327" s="40">
        <v>6</v>
      </c>
      <c r="R327" s="38"/>
      <c r="S327" s="39"/>
      <c r="T327" s="39"/>
      <c r="U327" s="38">
        <f t="shared" si="15"/>
        <v>0</v>
      </c>
      <c r="V327" s="39"/>
      <c r="W327" s="39"/>
      <c r="X327" s="39"/>
      <c r="Y327" s="23">
        <f t="shared" ref="Y327:Y376" si="16">SUM(Q327:X327)</f>
        <v>6</v>
      </c>
      <c r="Z327" s="23">
        <f t="shared" ref="Z327:Z376" si="17">Q327+R327+S327+T327</f>
        <v>6</v>
      </c>
      <c r="AA327" s="38"/>
      <c r="AB327" s="56">
        <v>1</v>
      </c>
      <c r="AC327" s="62"/>
      <c r="AD327" s="54"/>
    </row>
    <row r="328" ht="46.8" spans="1:30">
      <c r="A328" s="11">
        <v>323</v>
      </c>
      <c r="B328" s="12" t="s">
        <v>29</v>
      </c>
      <c r="C328" s="13" t="s">
        <v>1553</v>
      </c>
      <c r="D328" s="12" t="s">
        <v>31</v>
      </c>
      <c r="E328" s="14" t="s">
        <v>158</v>
      </c>
      <c r="F328" s="16" t="s">
        <v>1456</v>
      </c>
      <c r="G328" s="16" t="s">
        <v>703</v>
      </c>
      <c r="H328" s="16" t="s">
        <v>34</v>
      </c>
      <c r="I328" s="13" t="s">
        <v>1554</v>
      </c>
      <c r="J328" s="29">
        <v>100</v>
      </c>
      <c r="K328" s="61">
        <v>44927</v>
      </c>
      <c r="L328" s="61">
        <v>45231</v>
      </c>
      <c r="M328" s="16" t="s">
        <v>1555</v>
      </c>
      <c r="N328" s="16" t="s">
        <v>1556</v>
      </c>
      <c r="O328" s="12" t="s">
        <v>454</v>
      </c>
      <c r="P328" s="16" t="s">
        <v>39</v>
      </c>
      <c r="Q328" s="40">
        <v>100</v>
      </c>
      <c r="R328" s="38"/>
      <c r="S328" s="39"/>
      <c r="T328" s="39"/>
      <c r="U328" s="38">
        <f t="shared" ref="U328:U376" si="18">J328-Z328</f>
        <v>0</v>
      </c>
      <c r="V328" s="39"/>
      <c r="W328" s="39"/>
      <c r="X328" s="39"/>
      <c r="Y328" s="23">
        <f t="shared" si="16"/>
        <v>100</v>
      </c>
      <c r="Z328" s="23">
        <f t="shared" si="17"/>
        <v>100</v>
      </c>
      <c r="AA328" s="38"/>
      <c r="AB328" s="56">
        <v>1</v>
      </c>
      <c r="AC328" s="62"/>
      <c r="AD328" s="54"/>
    </row>
    <row r="329" ht="46.8" spans="1:30">
      <c r="A329" s="11">
        <v>324</v>
      </c>
      <c r="B329" s="12" t="s">
        <v>29</v>
      </c>
      <c r="C329" s="13" t="s">
        <v>1557</v>
      </c>
      <c r="D329" s="12" t="s">
        <v>31</v>
      </c>
      <c r="E329" s="14" t="s">
        <v>158</v>
      </c>
      <c r="F329" s="16" t="s">
        <v>1456</v>
      </c>
      <c r="G329" s="16" t="s">
        <v>520</v>
      </c>
      <c r="H329" s="16" t="s">
        <v>34</v>
      </c>
      <c r="I329" s="13" t="s">
        <v>1558</v>
      </c>
      <c r="J329" s="29">
        <v>100</v>
      </c>
      <c r="K329" s="61">
        <v>44927</v>
      </c>
      <c r="L329" s="61">
        <v>45231</v>
      </c>
      <c r="M329" s="16" t="s">
        <v>1555</v>
      </c>
      <c r="N329" s="16" t="s">
        <v>1559</v>
      </c>
      <c r="O329" s="12" t="s">
        <v>184</v>
      </c>
      <c r="P329" s="16" t="s">
        <v>39</v>
      </c>
      <c r="Q329" s="40">
        <v>100</v>
      </c>
      <c r="R329" s="38"/>
      <c r="S329" s="39"/>
      <c r="T329" s="39"/>
      <c r="U329" s="38">
        <f t="shared" si="18"/>
        <v>0</v>
      </c>
      <c r="V329" s="39"/>
      <c r="W329" s="39"/>
      <c r="X329" s="39"/>
      <c r="Y329" s="23">
        <f t="shared" si="16"/>
        <v>100</v>
      </c>
      <c r="Z329" s="23">
        <f t="shared" si="17"/>
        <v>100</v>
      </c>
      <c r="AA329" s="38"/>
      <c r="AB329" s="56">
        <v>1</v>
      </c>
      <c r="AC329" s="62"/>
      <c r="AD329" s="54"/>
    </row>
    <row r="330" ht="46.8" spans="1:30">
      <c r="A330" s="11">
        <v>325</v>
      </c>
      <c r="B330" s="12" t="s">
        <v>29</v>
      </c>
      <c r="C330" s="13" t="s">
        <v>1560</v>
      </c>
      <c r="D330" s="12" t="s">
        <v>31</v>
      </c>
      <c r="E330" s="14" t="s">
        <v>158</v>
      </c>
      <c r="F330" s="16" t="s">
        <v>1456</v>
      </c>
      <c r="G330" s="16" t="s">
        <v>299</v>
      </c>
      <c r="H330" s="16" t="s">
        <v>34</v>
      </c>
      <c r="I330" s="13" t="s">
        <v>1561</v>
      </c>
      <c r="J330" s="29">
        <v>100</v>
      </c>
      <c r="K330" s="61">
        <v>44927</v>
      </c>
      <c r="L330" s="61">
        <v>45231</v>
      </c>
      <c r="M330" s="16" t="s">
        <v>1555</v>
      </c>
      <c r="N330" s="16" t="s">
        <v>1562</v>
      </c>
      <c r="O330" s="12" t="s">
        <v>454</v>
      </c>
      <c r="P330" s="16" t="s">
        <v>39</v>
      </c>
      <c r="Q330" s="40">
        <v>100</v>
      </c>
      <c r="R330" s="38"/>
      <c r="S330" s="39"/>
      <c r="T330" s="39"/>
      <c r="U330" s="38">
        <f t="shared" si="18"/>
        <v>0</v>
      </c>
      <c r="V330" s="39"/>
      <c r="W330" s="39"/>
      <c r="X330" s="39"/>
      <c r="Y330" s="23">
        <f t="shared" si="16"/>
        <v>100</v>
      </c>
      <c r="Z330" s="23">
        <f t="shared" si="17"/>
        <v>100</v>
      </c>
      <c r="AA330" s="38"/>
      <c r="AB330" s="56">
        <v>1</v>
      </c>
      <c r="AC330" s="62"/>
      <c r="AD330" s="54"/>
    </row>
    <row r="331" ht="46.8" spans="1:30">
      <c r="A331" s="11">
        <v>326</v>
      </c>
      <c r="B331" s="12" t="s">
        <v>29</v>
      </c>
      <c r="C331" s="13" t="s">
        <v>1563</v>
      </c>
      <c r="D331" s="12" t="s">
        <v>31</v>
      </c>
      <c r="E331" s="14" t="s">
        <v>158</v>
      </c>
      <c r="F331" s="16" t="s">
        <v>1456</v>
      </c>
      <c r="G331" s="16" t="s">
        <v>601</v>
      </c>
      <c r="H331" s="16" t="s">
        <v>34</v>
      </c>
      <c r="I331" s="13" t="s">
        <v>1564</v>
      </c>
      <c r="J331" s="29">
        <v>48</v>
      </c>
      <c r="K331" s="61">
        <v>44927</v>
      </c>
      <c r="L331" s="61">
        <v>45231</v>
      </c>
      <c r="M331" s="16" t="s">
        <v>1470</v>
      </c>
      <c r="N331" s="16" t="s">
        <v>1565</v>
      </c>
      <c r="O331" s="12" t="s">
        <v>66</v>
      </c>
      <c r="P331" s="16" t="s">
        <v>39</v>
      </c>
      <c r="Q331" s="40">
        <v>48</v>
      </c>
      <c r="R331" s="38"/>
      <c r="S331" s="39"/>
      <c r="T331" s="39"/>
      <c r="U331" s="38">
        <f t="shared" si="18"/>
        <v>0</v>
      </c>
      <c r="V331" s="39"/>
      <c r="W331" s="39"/>
      <c r="X331" s="39"/>
      <c r="Y331" s="23">
        <f t="shared" si="16"/>
        <v>48</v>
      </c>
      <c r="Z331" s="23">
        <f t="shared" si="17"/>
        <v>48</v>
      </c>
      <c r="AA331" s="38"/>
      <c r="AB331" s="56">
        <v>1</v>
      </c>
      <c r="AC331" s="62"/>
      <c r="AD331" s="54"/>
    </row>
    <row r="332" ht="46.8" spans="1:30">
      <c r="A332" s="11">
        <v>327</v>
      </c>
      <c r="B332" s="12" t="s">
        <v>29</v>
      </c>
      <c r="C332" s="13" t="s">
        <v>1566</v>
      </c>
      <c r="D332" s="12" t="s">
        <v>31</v>
      </c>
      <c r="E332" s="14" t="s">
        <v>32</v>
      </c>
      <c r="F332" s="16" t="s">
        <v>1456</v>
      </c>
      <c r="G332" s="16" t="s">
        <v>520</v>
      </c>
      <c r="H332" s="16" t="s">
        <v>34</v>
      </c>
      <c r="I332" s="13" t="s">
        <v>1567</v>
      </c>
      <c r="J332" s="29">
        <v>25</v>
      </c>
      <c r="K332" s="61">
        <v>44927</v>
      </c>
      <c r="L332" s="61">
        <v>45231</v>
      </c>
      <c r="M332" s="16" t="s">
        <v>1352</v>
      </c>
      <c r="N332" s="16" t="s">
        <v>1568</v>
      </c>
      <c r="O332" s="12" t="s">
        <v>1569</v>
      </c>
      <c r="P332" s="16" t="s">
        <v>39</v>
      </c>
      <c r="Q332" s="29">
        <v>25</v>
      </c>
      <c r="R332" s="38"/>
      <c r="S332" s="39"/>
      <c r="T332" s="39"/>
      <c r="U332" s="38">
        <f t="shared" si="18"/>
        <v>0</v>
      </c>
      <c r="V332" s="39"/>
      <c r="W332" s="39"/>
      <c r="X332" s="39"/>
      <c r="Y332" s="23">
        <f t="shared" si="16"/>
        <v>25</v>
      </c>
      <c r="Z332" s="23">
        <f t="shared" si="17"/>
        <v>25</v>
      </c>
      <c r="AA332" s="38"/>
      <c r="AB332" s="56">
        <v>1</v>
      </c>
      <c r="AC332" s="62"/>
      <c r="AD332" s="54"/>
    </row>
    <row r="333" s="2" customFormat="1" ht="46.8" spans="1:30">
      <c r="A333" s="11">
        <v>328</v>
      </c>
      <c r="B333" s="12" t="s">
        <v>29</v>
      </c>
      <c r="C333" s="13" t="s">
        <v>1570</v>
      </c>
      <c r="D333" s="12" t="s">
        <v>31</v>
      </c>
      <c r="E333" s="14" t="s">
        <v>727</v>
      </c>
      <c r="F333" s="13" t="s">
        <v>1571</v>
      </c>
      <c r="G333" s="15" t="s">
        <v>1572</v>
      </c>
      <c r="H333" s="16" t="s">
        <v>42</v>
      </c>
      <c r="I333" s="13" t="s">
        <v>1573</v>
      </c>
      <c r="J333" s="25">
        <v>127.2</v>
      </c>
      <c r="K333" s="24">
        <v>44927</v>
      </c>
      <c r="L333" s="24">
        <v>45231</v>
      </c>
      <c r="M333" s="16" t="s">
        <v>858</v>
      </c>
      <c r="N333" s="16" t="s">
        <v>1574</v>
      </c>
      <c r="O333" s="16" t="s">
        <v>1574</v>
      </c>
      <c r="P333" s="16" t="s">
        <v>47</v>
      </c>
      <c r="Q333" s="23"/>
      <c r="R333" s="69"/>
      <c r="S333" s="39"/>
      <c r="T333" s="39"/>
      <c r="U333" s="38">
        <f t="shared" si="18"/>
        <v>127.2</v>
      </c>
      <c r="V333" s="39"/>
      <c r="W333" s="39"/>
      <c r="X333" s="39"/>
      <c r="Y333" s="23">
        <f t="shared" si="16"/>
        <v>127.2</v>
      </c>
      <c r="Z333" s="23"/>
      <c r="AA333" s="38"/>
      <c r="AB333" s="56">
        <v>1</v>
      </c>
      <c r="AC333" s="62"/>
      <c r="AD333" s="62"/>
    </row>
    <row r="334" ht="46.8" spans="1:30">
      <c r="A334" s="11">
        <v>329</v>
      </c>
      <c r="B334" s="12" t="s">
        <v>29</v>
      </c>
      <c r="C334" s="13" t="s">
        <v>1575</v>
      </c>
      <c r="D334" s="12" t="s">
        <v>31</v>
      </c>
      <c r="E334" s="63" t="s">
        <v>727</v>
      </c>
      <c r="F334" s="13" t="s">
        <v>1571</v>
      </c>
      <c r="G334" s="15" t="s">
        <v>1572</v>
      </c>
      <c r="H334" s="16" t="s">
        <v>543</v>
      </c>
      <c r="I334" s="13" t="s">
        <v>1576</v>
      </c>
      <c r="J334" s="25">
        <v>75</v>
      </c>
      <c r="K334" s="24">
        <v>44927</v>
      </c>
      <c r="L334" s="24">
        <v>45231</v>
      </c>
      <c r="M334" s="16" t="s">
        <v>868</v>
      </c>
      <c r="N334" s="16" t="s">
        <v>1577</v>
      </c>
      <c r="O334" s="16" t="s">
        <v>1577</v>
      </c>
      <c r="P334" s="16" t="s">
        <v>39</v>
      </c>
      <c r="Q334" s="23">
        <v>66.69</v>
      </c>
      <c r="R334" s="38"/>
      <c r="S334" s="39"/>
      <c r="T334" s="39"/>
      <c r="U334" s="38">
        <f t="shared" si="18"/>
        <v>8.31</v>
      </c>
      <c r="V334" s="39"/>
      <c r="W334" s="39"/>
      <c r="X334" s="39"/>
      <c r="Y334" s="23">
        <f t="shared" si="16"/>
        <v>75</v>
      </c>
      <c r="Z334" s="23">
        <f t="shared" si="17"/>
        <v>66.69</v>
      </c>
      <c r="AA334" s="38">
        <v>8.31</v>
      </c>
      <c r="AB334" s="56">
        <v>1</v>
      </c>
      <c r="AC334" s="62"/>
      <c r="AD334" s="62"/>
    </row>
    <row r="335" ht="46.8" spans="1:30">
      <c r="A335" s="11">
        <v>330</v>
      </c>
      <c r="B335" s="12" t="s">
        <v>29</v>
      </c>
      <c r="C335" s="16" t="s">
        <v>1578</v>
      </c>
      <c r="D335" s="12" t="s">
        <v>31</v>
      </c>
      <c r="E335" s="13" t="s">
        <v>158</v>
      </c>
      <c r="F335" s="13" t="s">
        <v>1571</v>
      </c>
      <c r="G335" s="16" t="s">
        <v>1572</v>
      </c>
      <c r="H335" s="16" t="s">
        <v>34</v>
      </c>
      <c r="I335" s="16" t="s">
        <v>739</v>
      </c>
      <c r="J335" s="21">
        <v>22</v>
      </c>
      <c r="K335" s="24">
        <v>44927</v>
      </c>
      <c r="L335" s="24">
        <v>45231</v>
      </c>
      <c r="M335" s="16" t="s">
        <v>1579</v>
      </c>
      <c r="N335" s="16" t="s">
        <v>1580</v>
      </c>
      <c r="O335" s="16" t="s">
        <v>1580</v>
      </c>
      <c r="P335" s="16" t="s">
        <v>39</v>
      </c>
      <c r="Q335" s="35">
        <v>22</v>
      </c>
      <c r="R335" s="38"/>
      <c r="S335" s="39"/>
      <c r="T335" s="39"/>
      <c r="U335" s="38">
        <f t="shared" si="18"/>
        <v>0</v>
      </c>
      <c r="V335" s="39"/>
      <c r="W335" s="39"/>
      <c r="X335" s="39"/>
      <c r="Y335" s="23">
        <f t="shared" si="16"/>
        <v>22</v>
      </c>
      <c r="Z335" s="23">
        <f t="shared" si="17"/>
        <v>22</v>
      </c>
      <c r="AA335" s="38"/>
      <c r="AB335" s="56">
        <v>1</v>
      </c>
      <c r="AC335" s="62"/>
      <c r="AD335" s="62"/>
    </row>
    <row r="336" ht="46.8" spans="1:30">
      <c r="A336" s="11">
        <v>331</v>
      </c>
      <c r="B336" s="12" t="s">
        <v>29</v>
      </c>
      <c r="C336" s="13" t="s">
        <v>1581</v>
      </c>
      <c r="D336" s="12" t="s">
        <v>31</v>
      </c>
      <c r="E336" s="14" t="s">
        <v>32</v>
      </c>
      <c r="F336" s="13" t="s">
        <v>1571</v>
      </c>
      <c r="G336" s="15" t="s">
        <v>1582</v>
      </c>
      <c r="H336" s="16" t="s">
        <v>42</v>
      </c>
      <c r="I336" s="13" t="s">
        <v>1583</v>
      </c>
      <c r="J336" s="25">
        <v>30</v>
      </c>
      <c r="K336" s="24">
        <v>44927</v>
      </c>
      <c r="L336" s="24">
        <v>45231</v>
      </c>
      <c r="M336" s="16" t="s">
        <v>1584</v>
      </c>
      <c r="N336" s="16" t="s">
        <v>1585</v>
      </c>
      <c r="O336" s="12" t="s">
        <v>1586</v>
      </c>
      <c r="P336" s="16" t="s">
        <v>47</v>
      </c>
      <c r="Q336" s="23"/>
      <c r="R336" s="69"/>
      <c r="S336" s="39"/>
      <c r="T336" s="39"/>
      <c r="U336" s="38">
        <f t="shared" si="18"/>
        <v>30</v>
      </c>
      <c r="V336" s="39"/>
      <c r="W336" s="39"/>
      <c r="X336" s="39"/>
      <c r="Y336" s="23">
        <f t="shared" si="16"/>
        <v>30</v>
      </c>
      <c r="Z336" s="23"/>
      <c r="AA336" s="38"/>
      <c r="AB336" s="56"/>
      <c r="AC336" s="62"/>
      <c r="AD336" s="62"/>
    </row>
    <row r="337" ht="46.8" spans="1:30">
      <c r="A337" s="11">
        <v>332</v>
      </c>
      <c r="B337" s="12" t="s">
        <v>29</v>
      </c>
      <c r="C337" s="13" t="s">
        <v>1587</v>
      </c>
      <c r="D337" s="12" t="s">
        <v>31</v>
      </c>
      <c r="E337" s="20" t="s">
        <v>166</v>
      </c>
      <c r="F337" s="13" t="s">
        <v>1571</v>
      </c>
      <c r="G337" s="15" t="s">
        <v>1572</v>
      </c>
      <c r="H337" s="16" t="s">
        <v>543</v>
      </c>
      <c r="I337" s="13" t="s">
        <v>1588</v>
      </c>
      <c r="J337" s="25">
        <v>46.95</v>
      </c>
      <c r="K337" s="24">
        <v>44927</v>
      </c>
      <c r="L337" s="24">
        <v>45231</v>
      </c>
      <c r="M337" s="16" t="s">
        <v>1589</v>
      </c>
      <c r="N337" s="16" t="s">
        <v>1590</v>
      </c>
      <c r="O337" s="16" t="s">
        <v>1591</v>
      </c>
      <c r="P337" s="16" t="s">
        <v>39</v>
      </c>
      <c r="Q337" s="23">
        <v>46.95</v>
      </c>
      <c r="R337" s="38"/>
      <c r="S337" s="39"/>
      <c r="T337" s="39"/>
      <c r="U337" s="38">
        <f t="shared" si="18"/>
        <v>0</v>
      </c>
      <c r="V337" s="39"/>
      <c r="W337" s="39"/>
      <c r="X337" s="39"/>
      <c r="Y337" s="23">
        <f t="shared" si="16"/>
        <v>46.95</v>
      </c>
      <c r="Z337" s="23">
        <f t="shared" si="17"/>
        <v>46.95</v>
      </c>
      <c r="AA337" s="38"/>
      <c r="AB337" s="56">
        <v>1</v>
      </c>
      <c r="AC337" s="62"/>
      <c r="AD337" s="62"/>
    </row>
    <row r="338" ht="46.8" spans="1:30">
      <c r="A338" s="11">
        <v>333</v>
      </c>
      <c r="B338" s="12" t="s">
        <v>29</v>
      </c>
      <c r="C338" s="16" t="s">
        <v>1592</v>
      </c>
      <c r="D338" s="12" t="s">
        <v>31</v>
      </c>
      <c r="E338" s="15" t="s">
        <v>158</v>
      </c>
      <c r="F338" s="13" t="s">
        <v>1571</v>
      </c>
      <c r="G338" s="16" t="s">
        <v>1572</v>
      </c>
      <c r="H338" s="16" t="s">
        <v>34</v>
      </c>
      <c r="I338" s="16" t="s">
        <v>1593</v>
      </c>
      <c r="J338" s="21">
        <v>139</v>
      </c>
      <c r="K338" s="24">
        <v>44927</v>
      </c>
      <c r="L338" s="24">
        <v>45231</v>
      </c>
      <c r="M338" s="16" t="s">
        <v>1594</v>
      </c>
      <c r="N338" s="16" t="s">
        <v>1595</v>
      </c>
      <c r="O338" s="16" t="s">
        <v>1595</v>
      </c>
      <c r="P338" s="16" t="s">
        <v>39</v>
      </c>
      <c r="Q338" s="35"/>
      <c r="R338" s="69"/>
      <c r="S338" s="39"/>
      <c r="T338" s="39"/>
      <c r="U338" s="38">
        <f t="shared" si="18"/>
        <v>139</v>
      </c>
      <c r="V338" s="39"/>
      <c r="W338" s="39"/>
      <c r="X338" s="39"/>
      <c r="Y338" s="23">
        <f t="shared" si="16"/>
        <v>139</v>
      </c>
      <c r="Z338" s="23"/>
      <c r="AA338" s="38"/>
      <c r="AB338" s="56"/>
      <c r="AC338" s="62"/>
      <c r="AD338" s="62"/>
    </row>
    <row r="339" ht="46.8" spans="1:30">
      <c r="A339" s="11">
        <v>334</v>
      </c>
      <c r="B339" s="12" t="s">
        <v>29</v>
      </c>
      <c r="C339" s="13" t="s">
        <v>1596</v>
      </c>
      <c r="D339" s="12" t="s">
        <v>31</v>
      </c>
      <c r="E339" s="14" t="s">
        <v>158</v>
      </c>
      <c r="F339" s="13" t="s">
        <v>1571</v>
      </c>
      <c r="G339" s="15" t="s">
        <v>1597</v>
      </c>
      <c r="H339" s="16" t="s">
        <v>34</v>
      </c>
      <c r="I339" s="13" t="s">
        <v>1598</v>
      </c>
      <c r="J339" s="25">
        <v>8</v>
      </c>
      <c r="K339" s="24">
        <v>44927</v>
      </c>
      <c r="L339" s="24">
        <v>45231</v>
      </c>
      <c r="M339" s="16" t="s">
        <v>1599</v>
      </c>
      <c r="N339" s="16" t="s">
        <v>1600</v>
      </c>
      <c r="O339" s="12" t="s">
        <v>1601</v>
      </c>
      <c r="P339" s="16" t="s">
        <v>39</v>
      </c>
      <c r="Q339" s="23">
        <v>8</v>
      </c>
      <c r="R339" s="38"/>
      <c r="S339" s="39"/>
      <c r="T339" s="39"/>
      <c r="U339" s="38">
        <f t="shared" si="18"/>
        <v>0</v>
      </c>
      <c r="V339" s="39"/>
      <c r="W339" s="39"/>
      <c r="X339" s="39"/>
      <c r="Y339" s="23">
        <f t="shared" si="16"/>
        <v>8</v>
      </c>
      <c r="Z339" s="23">
        <f t="shared" si="17"/>
        <v>8</v>
      </c>
      <c r="AA339" s="38"/>
      <c r="AB339" s="56">
        <v>1</v>
      </c>
      <c r="AC339" s="62"/>
      <c r="AD339" s="62"/>
    </row>
    <row r="340" ht="46.8" spans="1:30">
      <c r="A340" s="11">
        <v>335</v>
      </c>
      <c r="B340" s="12" t="s">
        <v>29</v>
      </c>
      <c r="C340" s="13" t="s">
        <v>1602</v>
      </c>
      <c r="D340" s="12" t="s">
        <v>816</v>
      </c>
      <c r="E340" s="14" t="s">
        <v>749</v>
      </c>
      <c r="F340" s="13" t="s">
        <v>1571</v>
      </c>
      <c r="G340" s="15" t="s">
        <v>1572</v>
      </c>
      <c r="H340" s="16" t="s">
        <v>34</v>
      </c>
      <c r="I340" s="13" t="s">
        <v>1603</v>
      </c>
      <c r="J340" s="25">
        <v>45</v>
      </c>
      <c r="K340" s="24">
        <v>44927</v>
      </c>
      <c r="L340" s="24">
        <v>45231</v>
      </c>
      <c r="M340" s="16" t="s">
        <v>1604</v>
      </c>
      <c r="N340" s="16" t="s">
        <v>1605</v>
      </c>
      <c r="O340" s="12" t="s">
        <v>1606</v>
      </c>
      <c r="P340" s="16" t="s">
        <v>39</v>
      </c>
      <c r="Q340" s="23">
        <v>40.68</v>
      </c>
      <c r="R340" s="38"/>
      <c r="S340" s="39"/>
      <c r="T340" s="39"/>
      <c r="U340" s="38">
        <f t="shared" si="18"/>
        <v>4.32</v>
      </c>
      <c r="V340" s="39"/>
      <c r="W340" s="39"/>
      <c r="X340" s="39"/>
      <c r="Y340" s="23">
        <f t="shared" si="16"/>
        <v>45</v>
      </c>
      <c r="Z340" s="23">
        <f t="shared" si="17"/>
        <v>40.68</v>
      </c>
      <c r="AA340" s="38">
        <v>4.32</v>
      </c>
      <c r="AB340" s="56">
        <v>1</v>
      </c>
      <c r="AC340" s="62"/>
      <c r="AD340" s="62"/>
    </row>
    <row r="341" ht="46.8" spans="1:30">
      <c r="A341" s="11">
        <v>336</v>
      </c>
      <c r="B341" s="12" t="s">
        <v>29</v>
      </c>
      <c r="C341" s="13" t="s">
        <v>1607</v>
      </c>
      <c r="D341" s="12" t="s">
        <v>31</v>
      </c>
      <c r="E341" s="14" t="s">
        <v>158</v>
      </c>
      <c r="F341" s="13" t="s">
        <v>1571</v>
      </c>
      <c r="G341" s="15" t="s">
        <v>1572</v>
      </c>
      <c r="H341" s="16" t="s">
        <v>34</v>
      </c>
      <c r="I341" s="13" t="s">
        <v>1608</v>
      </c>
      <c r="J341" s="25">
        <v>150</v>
      </c>
      <c r="K341" s="24">
        <v>44927</v>
      </c>
      <c r="L341" s="24">
        <v>45231</v>
      </c>
      <c r="M341" s="16" t="s">
        <v>1609</v>
      </c>
      <c r="N341" s="16" t="s">
        <v>1585</v>
      </c>
      <c r="O341" s="12" t="s">
        <v>1610</v>
      </c>
      <c r="P341" s="16" t="s">
        <v>39</v>
      </c>
      <c r="Q341" s="23"/>
      <c r="R341" s="69"/>
      <c r="S341" s="39"/>
      <c r="T341" s="39"/>
      <c r="U341" s="38">
        <f t="shared" si="18"/>
        <v>150</v>
      </c>
      <c r="V341" s="39"/>
      <c r="W341" s="39"/>
      <c r="X341" s="39"/>
      <c r="Y341" s="23">
        <f t="shared" si="16"/>
        <v>150</v>
      </c>
      <c r="Z341" s="23"/>
      <c r="AA341" s="38"/>
      <c r="AB341" s="56"/>
      <c r="AC341" s="62"/>
      <c r="AD341" s="62"/>
    </row>
    <row r="342" ht="46.8" spans="1:30">
      <c r="A342" s="11">
        <v>337</v>
      </c>
      <c r="B342" s="12" t="s">
        <v>29</v>
      </c>
      <c r="C342" s="16" t="s">
        <v>1611</v>
      </c>
      <c r="D342" s="12" t="s">
        <v>31</v>
      </c>
      <c r="E342" s="14" t="s">
        <v>158</v>
      </c>
      <c r="F342" s="13" t="s">
        <v>1571</v>
      </c>
      <c r="G342" s="16" t="s">
        <v>1612</v>
      </c>
      <c r="H342" s="16" t="s">
        <v>34</v>
      </c>
      <c r="I342" s="13" t="s">
        <v>1613</v>
      </c>
      <c r="J342" s="25">
        <v>100</v>
      </c>
      <c r="K342" s="24">
        <v>44927</v>
      </c>
      <c r="L342" s="24">
        <v>45231</v>
      </c>
      <c r="M342" s="16" t="s">
        <v>1555</v>
      </c>
      <c r="N342" s="16" t="s">
        <v>1614</v>
      </c>
      <c r="O342" s="12" t="s">
        <v>1615</v>
      </c>
      <c r="P342" s="16" t="s">
        <v>39</v>
      </c>
      <c r="Q342" s="23">
        <v>100</v>
      </c>
      <c r="R342" s="38"/>
      <c r="S342" s="39"/>
      <c r="T342" s="39"/>
      <c r="U342" s="38">
        <f t="shared" si="18"/>
        <v>0</v>
      </c>
      <c r="V342" s="39"/>
      <c r="W342" s="39"/>
      <c r="X342" s="39"/>
      <c r="Y342" s="23">
        <f t="shared" si="16"/>
        <v>100</v>
      </c>
      <c r="Z342" s="23">
        <f t="shared" si="17"/>
        <v>100</v>
      </c>
      <c r="AA342" s="38"/>
      <c r="AB342" s="56">
        <v>1</v>
      </c>
      <c r="AC342" s="62"/>
      <c r="AD342" s="62"/>
    </row>
    <row r="343" ht="46.8" spans="1:30">
      <c r="A343" s="11">
        <v>338</v>
      </c>
      <c r="B343" s="12" t="s">
        <v>29</v>
      </c>
      <c r="C343" s="16" t="s">
        <v>1616</v>
      </c>
      <c r="D343" s="12" t="s">
        <v>31</v>
      </c>
      <c r="E343" s="13" t="s">
        <v>158</v>
      </c>
      <c r="F343" s="13" t="s">
        <v>1571</v>
      </c>
      <c r="G343" s="16" t="s">
        <v>1612</v>
      </c>
      <c r="H343" s="16" t="s">
        <v>34</v>
      </c>
      <c r="I343" s="16" t="s">
        <v>1617</v>
      </c>
      <c r="J343" s="21">
        <v>48</v>
      </c>
      <c r="K343" s="24">
        <v>44927</v>
      </c>
      <c r="L343" s="24">
        <v>45231</v>
      </c>
      <c r="M343" s="16" t="s">
        <v>1618</v>
      </c>
      <c r="N343" s="16" t="s">
        <v>1619</v>
      </c>
      <c r="O343" s="12" t="s">
        <v>556</v>
      </c>
      <c r="P343" s="16" t="s">
        <v>39</v>
      </c>
      <c r="Q343" s="35"/>
      <c r="R343" s="69"/>
      <c r="S343" s="39"/>
      <c r="T343" s="39"/>
      <c r="U343" s="38">
        <f t="shared" si="18"/>
        <v>48</v>
      </c>
      <c r="V343" s="39"/>
      <c r="W343" s="39"/>
      <c r="X343" s="39"/>
      <c r="Y343" s="23">
        <f t="shared" si="16"/>
        <v>48</v>
      </c>
      <c r="Z343" s="23"/>
      <c r="AA343" s="38"/>
      <c r="AB343" s="56"/>
      <c r="AC343" s="62"/>
      <c r="AD343" s="62"/>
    </row>
    <row r="344" ht="46.8" spans="1:30">
      <c r="A344" s="11">
        <v>339</v>
      </c>
      <c r="B344" s="12" t="s">
        <v>29</v>
      </c>
      <c r="C344" s="16" t="s">
        <v>1620</v>
      </c>
      <c r="D344" s="12" t="s">
        <v>31</v>
      </c>
      <c r="E344" s="14" t="s">
        <v>158</v>
      </c>
      <c r="F344" s="13" t="s">
        <v>1571</v>
      </c>
      <c r="G344" s="16" t="s">
        <v>142</v>
      </c>
      <c r="H344" s="16" t="s">
        <v>34</v>
      </c>
      <c r="I344" s="13" t="s">
        <v>1613</v>
      </c>
      <c r="J344" s="25">
        <v>100</v>
      </c>
      <c r="K344" s="24">
        <v>44927</v>
      </c>
      <c r="L344" s="24">
        <v>45231</v>
      </c>
      <c r="M344" s="16" t="s">
        <v>1555</v>
      </c>
      <c r="N344" s="16" t="s">
        <v>1621</v>
      </c>
      <c r="O344" s="12" t="s">
        <v>1622</v>
      </c>
      <c r="P344" s="16" t="s">
        <v>39</v>
      </c>
      <c r="Q344" s="23">
        <v>100</v>
      </c>
      <c r="R344" s="38"/>
      <c r="S344" s="39"/>
      <c r="T344" s="39"/>
      <c r="U344" s="38">
        <f t="shared" si="18"/>
        <v>0</v>
      </c>
      <c r="V344" s="39"/>
      <c r="W344" s="39"/>
      <c r="X344" s="39"/>
      <c r="Y344" s="23">
        <f t="shared" si="16"/>
        <v>100</v>
      </c>
      <c r="Z344" s="23">
        <f t="shared" si="17"/>
        <v>100</v>
      </c>
      <c r="AA344" s="38"/>
      <c r="AB344" s="56">
        <v>1</v>
      </c>
      <c r="AC344" s="62"/>
      <c r="AD344" s="62"/>
    </row>
    <row r="345" ht="46.8" spans="1:30">
      <c r="A345" s="11">
        <v>340</v>
      </c>
      <c r="B345" s="12" t="s">
        <v>29</v>
      </c>
      <c r="C345" s="13" t="s">
        <v>1623</v>
      </c>
      <c r="D345" s="12" t="s">
        <v>31</v>
      </c>
      <c r="E345" s="14" t="s">
        <v>158</v>
      </c>
      <c r="F345" s="13" t="s">
        <v>1571</v>
      </c>
      <c r="G345" s="16" t="s">
        <v>142</v>
      </c>
      <c r="H345" s="16" t="s">
        <v>34</v>
      </c>
      <c r="I345" s="13" t="s">
        <v>1624</v>
      </c>
      <c r="J345" s="25">
        <v>7</v>
      </c>
      <c r="K345" s="24">
        <v>44927</v>
      </c>
      <c r="L345" s="24">
        <v>45231</v>
      </c>
      <c r="M345" s="16" t="s">
        <v>1625</v>
      </c>
      <c r="N345" s="16" t="s">
        <v>1626</v>
      </c>
      <c r="O345" s="12" t="s">
        <v>392</v>
      </c>
      <c r="P345" s="16" t="s">
        <v>39</v>
      </c>
      <c r="Q345" s="23">
        <v>7</v>
      </c>
      <c r="R345" s="38"/>
      <c r="S345" s="39"/>
      <c r="T345" s="39"/>
      <c r="U345" s="38">
        <f t="shared" si="18"/>
        <v>0</v>
      </c>
      <c r="V345" s="39"/>
      <c r="W345" s="39"/>
      <c r="X345" s="39"/>
      <c r="Y345" s="23">
        <f t="shared" si="16"/>
        <v>7</v>
      </c>
      <c r="Z345" s="23">
        <f t="shared" si="17"/>
        <v>7</v>
      </c>
      <c r="AA345" s="38"/>
      <c r="AB345" s="56">
        <v>1</v>
      </c>
      <c r="AC345" s="62"/>
      <c r="AD345" s="62"/>
    </row>
    <row r="346" ht="46.8" spans="1:30">
      <c r="A346" s="11">
        <v>341</v>
      </c>
      <c r="B346" s="12" t="s">
        <v>29</v>
      </c>
      <c r="C346" s="13" t="s">
        <v>1627</v>
      </c>
      <c r="D346" s="12" t="s">
        <v>31</v>
      </c>
      <c r="E346" s="14" t="s">
        <v>158</v>
      </c>
      <c r="F346" s="13" t="s">
        <v>1571</v>
      </c>
      <c r="G346" s="16" t="s">
        <v>1582</v>
      </c>
      <c r="H346" s="16" t="s">
        <v>34</v>
      </c>
      <c r="I346" s="13" t="s">
        <v>1628</v>
      </c>
      <c r="J346" s="98">
        <v>90</v>
      </c>
      <c r="K346" s="24">
        <v>44927</v>
      </c>
      <c r="L346" s="24">
        <v>45231</v>
      </c>
      <c r="M346" s="16" t="s">
        <v>1629</v>
      </c>
      <c r="N346" s="16" t="s">
        <v>1585</v>
      </c>
      <c r="O346" s="12" t="s">
        <v>1630</v>
      </c>
      <c r="P346" s="16" t="s">
        <v>39</v>
      </c>
      <c r="Q346" s="110">
        <v>90</v>
      </c>
      <c r="R346" s="38"/>
      <c r="S346" s="39"/>
      <c r="T346" s="39"/>
      <c r="U346" s="38">
        <f t="shared" si="18"/>
        <v>0</v>
      </c>
      <c r="V346" s="39"/>
      <c r="W346" s="39"/>
      <c r="X346" s="39"/>
      <c r="Y346" s="23">
        <f t="shared" si="16"/>
        <v>90</v>
      </c>
      <c r="Z346" s="23">
        <f t="shared" si="17"/>
        <v>90</v>
      </c>
      <c r="AA346" s="38"/>
      <c r="AB346" s="56">
        <v>1</v>
      </c>
      <c r="AC346" s="62"/>
      <c r="AD346" s="62"/>
    </row>
    <row r="347" ht="46.8" spans="1:30">
      <c r="A347" s="11">
        <v>342</v>
      </c>
      <c r="B347" s="12" t="s">
        <v>29</v>
      </c>
      <c r="C347" s="13" t="s">
        <v>1631</v>
      </c>
      <c r="D347" s="12" t="s">
        <v>31</v>
      </c>
      <c r="E347" s="14" t="s">
        <v>158</v>
      </c>
      <c r="F347" s="13" t="s">
        <v>1571</v>
      </c>
      <c r="G347" s="16" t="s">
        <v>1582</v>
      </c>
      <c r="H347" s="16" t="s">
        <v>34</v>
      </c>
      <c r="I347" s="13" t="s">
        <v>1632</v>
      </c>
      <c r="J347" s="25">
        <v>59</v>
      </c>
      <c r="K347" s="24">
        <v>44927</v>
      </c>
      <c r="L347" s="24">
        <v>45231</v>
      </c>
      <c r="M347" s="16" t="s">
        <v>1633</v>
      </c>
      <c r="N347" s="16" t="s">
        <v>1585</v>
      </c>
      <c r="O347" s="12" t="s">
        <v>1630</v>
      </c>
      <c r="P347" s="16" t="s">
        <v>39</v>
      </c>
      <c r="Q347" s="23">
        <v>59</v>
      </c>
      <c r="R347" s="38"/>
      <c r="S347" s="39"/>
      <c r="T347" s="39"/>
      <c r="U347" s="38">
        <f t="shared" si="18"/>
        <v>0</v>
      </c>
      <c r="V347" s="39"/>
      <c r="W347" s="39"/>
      <c r="X347" s="39"/>
      <c r="Y347" s="23">
        <f t="shared" si="16"/>
        <v>59</v>
      </c>
      <c r="Z347" s="23">
        <f t="shared" si="17"/>
        <v>59</v>
      </c>
      <c r="AA347" s="38"/>
      <c r="AB347" s="56">
        <v>1</v>
      </c>
      <c r="AC347" s="62"/>
      <c r="AD347" s="62"/>
    </row>
    <row r="348" ht="46.8" spans="1:30">
      <c r="A348" s="11">
        <v>343</v>
      </c>
      <c r="B348" s="12" t="s">
        <v>29</v>
      </c>
      <c r="C348" s="13" t="s">
        <v>1634</v>
      </c>
      <c r="D348" s="12" t="s">
        <v>31</v>
      </c>
      <c r="E348" s="14" t="s">
        <v>727</v>
      </c>
      <c r="F348" s="13" t="s">
        <v>1571</v>
      </c>
      <c r="G348" s="16" t="s">
        <v>1582</v>
      </c>
      <c r="H348" s="16" t="s">
        <v>42</v>
      </c>
      <c r="I348" s="13" t="s">
        <v>1635</v>
      </c>
      <c r="J348" s="25">
        <v>90</v>
      </c>
      <c r="K348" s="24">
        <v>44927</v>
      </c>
      <c r="L348" s="24">
        <v>45231</v>
      </c>
      <c r="M348" s="16" t="s">
        <v>1636</v>
      </c>
      <c r="N348" s="16" t="s">
        <v>1585</v>
      </c>
      <c r="O348" s="12" t="s">
        <v>1637</v>
      </c>
      <c r="P348" s="16" t="s">
        <v>47</v>
      </c>
      <c r="Q348" s="23"/>
      <c r="R348" s="69"/>
      <c r="S348" s="39"/>
      <c r="T348" s="39"/>
      <c r="U348" s="38">
        <f t="shared" si="18"/>
        <v>90</v>
      </c>
      <c r="V348" s="39"/>
      <c r="W348" s="39"/>
      <c r="X348" s="39"/>
      <c r="Y348" s="23">
        <f t="shared" si="16"/>
        <v>90</v>
      </c>
      <c r="Z348" s="23"/>
      <c r="AA348" s="38"/>
      <c r="AB348" s="56"/>
      <c r="AC348" s="62"/>
      <c r="AD348" s="62"/>
    </row>
    <row r="349" ht="46.8" spans="1:30">
      <c r="A349" s="11">
        <v>344</v>
      </c>
      <c r="B349" s="12" t="s">
        <v>29</v>
      </c>
      <c r="C349" s="13" t="s">
        <v>1638</v>
      </c>
      <c r="D349" s="12" t="s">
        <v>31</v>
      </c>
      <c r="E349" s="14" t="s">
        <v>158</v>
      </c>
      <c r="F349" s="13" t="s">
        <v>1571</v>
      </c>
      <c r="G349" s="16" t="s">
        <v>33</v>
      </c>
      <c r="H349" s="16" t="s">
        <v>34</v>
      </c>
      <c r="I349" s="13" t="s">
        <v>1639</v>
      </c>
      <c r="J349" s="25">
        <v>1.26</v>
      </c>
      <c r="K349" s="24">
        <v>44927</v>
      </c>
      <c r="L349" s="24">
        <v>45231</v>
      </c>
      <c r="M349" s="16" t="s">
        <v>1640</v>
      </c>
      <c r="N349" s="16" t="s">
        <v>1641</v>
      </c>
      <c r="O349" s="12" t="s">
        <v>1642</v>
      </c>
      <c r="P349" s="16" t="s">
        <v>39</v>
      </c>
      <c r="Q349" s="23">
        <v>1.26</v>
      </c>
      <c r="R349" s="38"/>
      <c r="S349" s="39"/>
      <c r="T349" s="39"/>
      <c r="U349" s="38">
        <f t="shared" si="18"/>
        <v>0</v>
      </c>
      <c r="V349" s="39"/>
      <c r="W349" s="39"/>
      <c r="X349" s="39"/>
      <c r="Y349" s="23">
        <f t="shared" si="16"/>
        <v>1.26</v>
      </c>
      <c r="Z349" s="23">
        <f t="shared" si="17"/>
        <v>1.26</v>
      </c>
      <c r="AA349" s="38"/>
      <c r="AB349" s="56">
        <v>1</v>
      </c>
      <c r="AC349" s="62"/>
      <c r="AD349" s="62"/>
    </row>
    <row r="350" ht="46.8" spans="1:30">
      <c r="A350" s="11">
        <v>345</v>
      </c>
      <c r="B350" s="12" t="s">
        <v>29</v>
      </c>
      <c r="C350" s="13" t="s">
        <v>1643</v>
      </c>
      <c r="D350" s="12" t="s">
        <v>31</v>
      </c>
      <c r="E350" s="14" t="s">
        <v>158</v>
      </c>
      <c r="F350" s="13" t="s">
        <v>1571</v>
      </c>
      <c r="G350" s="16" t="s">
        <v>1582</v>
      </c>
      <c r="H350" s="16" t="s">
        <v>34</v>
      </c>
      <c r="I350" s="13" t="s">
        <v>1644</v>
      </c>
      <c r="J350" s="25">
        <v>29</v>
      </c>
      <c r="K350" s="24">
        <v>44927</v>
      </c>
      <c r="L350" s="24">
        <v>45231</v>
      </c>
      <c r="M350" s="16" t="s">
        <v>1645</v>
      </c>
      <c r="N350" s="16" t="s">
        <v>1585</v>
      </c>
      <c r="O350" s="12" t="s">
        <v>220</v>
      </c>
      <c r="P350" s="16" t="s">
        <v>39</v>
      </c>
      <c r="Q350" s="23">
        <v>29</v>
      </c>
      <c r="R350" s="38"/>
      <c r="S350" s="39"/>
      <c r="T350" s="39"/>
      <c r="U350" s="38">
        <f t="shared" si="18"/>
        <v>0</v>
      </c>
      <c r="V350" s="39"/>
      <c r="W350" s="39"/>
      <c r="X350" s="39"/>
      <c r="Y350" s="23">
        <f t="shared" si="16"/>
        <v>29</v>
      </c>
      <c r="Z350" s="23">
        <f t="shared" si="17"/>
        <v>29</v>
      </c>
      <c r="AA350" s="38"/>
      <c r="AB350" s="56">
        <v>1</v>
      </c>
      <c r="AC350" s="62"/>
      <c r="AD350" s="62"/>
    </row>
    <row r="351" ht="46.8" spans="1:30">
      <c r="A351" s="11">
        <v>346</v>
      </c>
      <c r="B351" s="12" t="s">
        <v>29</v>
      </c>
      <c r="C351" s="16" t="s">
        <v>1646</v>
      </c>
      <c r="D351" s="12" t="s">
        <v>31</v>
      </c>
      <c r="E351" s="14" t="s">
        <v>158</v>
      </c>
      <c r="F351" s="13" t="s">
        <v>1571</v>
      </c>
      <c r="G351" s="16" t="s">
        <v>116</v>
      </c>
      <c r="H351" s="16" t="s">
        <v>34</v>
      </c>
      <c r="I351" s="13" t="s">
        <v>1613</v>
      </c>
      <c r="J351" s="25">
        <v>100</v>
      </c>
      <c r="K351" s="24">
        <v>44927</v>
      </c>
      <c r="L351" s="24">
        <v>45231</v>
      </c>
      <c r="M351" s="16" t="s">
        <v>1555</v>
      </c>
      <c r="N351" s="16" t="s">
        <v>1647</v>
      </c>
      <c r="O351" s="12" t="s">
        <v>1648</v>
      </c>
      <c r="P351" s="16" t="s">
        <v>39</v>
      </c>
      <c r="Q351" s="23">
        <v>100</v>
      </c>
      <c r="R351" s="38"/>
      <c r="S351" s="39"/>
      <c r="T351" s="39"/>
      <c r="U351" s="38">
        <f t="shared" si="18"/>
        <v>0</v>
      </c>
      <c r="V351" s="39"/>
      <c r="W351" s="39"/>
      <c r="X351" s="39"/>
      <c r="Y351" s="23">
        <f t="shared" si="16"/>
        <v>100</v>
      </c>
      <c r="Z351" s="23">
        <f t="shared" si="17"/>
        <v>100</v>
      </c>
      <c r="AA351" s="38"/>
      <c r="AB351" s="56">
        <v>1</v>
      </c>
      <c r="AC351" s="62"/>
      <c r="AD351" s="62"/>
    </row>
    <row r="352" ht="46.8" spans="1:30">
      <c r="A352" s="11">
        <v>347</v>
      </c>
      <c r="B352" s="12" t="s">
        <v>29</v>
      </c>
      <c r="C352" s="13" t="s">
        <v>1649</v>
      </c>
      <c r="D352" s="12" t="s">
        <v>31</v>
      </c>
      <c r="E352" s="14" t="s">
        <v>158</v>
      </c>
      <c r="F352" s="13" t="s">
        <v>1571</v>
      </c>
      <c r="G352" s="15" t="s">
        <v>116</v>
      </c>
      <c r="H352" s="16" t="s">
        <v>34</v>
      </c>
      <c r="I352" s="13" t="s">
        <v>1650</v>
      </c>
      <c r="J352" s="25">
        <v>40</v>
      </c>
      <c r="K352" s="24">
        <v>44927</v>
      </c>
      <c r="L352" s="24">
        <v>45231</v>
      </c>
      <c r="M352" s="16" t="s">
        <v>1651</v>
      </c>
      <c r="N352" s="16" t="s">
        <v>1647</v>
      </c>
      <c r="O352" s="12" t="s">
        <v>1648</v>
      </c>
      <c r="P352" s="16" t="s">
        <v>39</v>
      </c>
      <c r="Q352" s="23">
        <v>40</v>
      </c>
      <c r="R352" s="38"/>
      <c r="S352" s="39"/>
      <c r="T352" s="39"/>
      <c r="U352" s="38">
        <f t="shared" si="18"/>
        <v>0</v>
      </c>
      <c r="V352" s="39"/>
      <c r="W352" s="39"/>
      <c r="X352" s="39"/>
      <c r="Y352" s="23">
        <f t="shared" si="16"/>
        <v>40</v>
      </c>
      <c r="Z352" s="23">
        <f t="shared" si="17"/>
        <v>40</v>
      </c>
      <c r="AA352" s="38"/>
      <c r="AB352" s="56">
        <v>1</v>
      </c>
      <c r="AC352" s="62"/>
      <c r="AD352" s="62"/>
    </row>
    <row r="353" ht="46.8" spans="1:30">
      <c r="A353" s="11">
        <v>348</v>
      </c>
      <c r="B353" s="12" t="s">
        <v>29</v>
      </c>
      <c r="C353" s="13" t="s">
        <v>1652</v>
      </c>
      <c r="D353" s="12" t="s">
        <v>31</v>
      </c>
      <c r="E353" s="14" t="s">
        <v>158</v>
      </c>
      <c r="F353" s="13" t="s">
        <v>1571</v>
      </c>
      <c r="G353" s="16" t="s">
        <v>116</v>
      </c>
      <c r="H353" s="16" t="s">
        <v>34</v>
      </c>
      <c r="I353" s="13" t="s">
        <v>1653</v>
      </c>
      <c r="J353" s="25">
        <v>9.15</v>
      </c>
      <c r="K353" s="24">
        <v>44927</v>
      </c>
      <c r="L353" s="24">
        <v>45231</v>
      </c>
      <c r="M353" s="16" t="s">
        <v>1654</v>
      </c>
      <c r="N353" s="16" t="s">
        <v>1655</v>
      </c>
      <c r="O353" s="12" t="s">
        <v>1656</v>
      </c>
      <c r="P353" s="16" t="s">
        <v>39</v>
      </c>
      <c r="Q353" s="23">
        <v>9.15</v>
      </c>
      <c r="R353" s="38"/>
      <c r="S353" s="39"/>
      <c r="T353" s="39"/>
      <c r="U353" s="38">
        <f t="shared" si="18"/>
        <v>0</v>
      </c>
      <c r="V353" s="39"/>
      <c r="W353" s="39"/>
      <c r="X353" s="39"/>
      <c r="Y353" s="23">
        <f t="shared" si="16"/>
        <v>9.15</v>
      </c>
      <c r="Z353" s="23">
        <f t="shared" si="17"/>
        <v>9.15</v>
      </c>
      <c r="AA353" s="38"/>
      <c r="AB353" s="56">
        <v>1</v>
      </c>
      <c r="AC353" s="62"/>
      <c r="AD353" s="62"/>
    </row>
    <row r="354" ht="46.8" spans="1:30">
      <c r="A354" s="11">
        <v>349</v>
      </c>
      <c r="B354" s="12" t="s">
        <v>29</v>
      </c>
      <c r="C354" s="16" t="s">
        <v>1657</v>
      </c>
      <c r="D354" s="12" t="s">
        <v>31</v>
      </c>
      <c r="E354" s="14" t="s">
        <v>158</v>
      </c>
      <c r="F354" s="13" t="s">
        <v>1571</v>
      </c>
      <c r="G354" s="16" t="s">
        <v>1658</v>
      </c>
      <c r="H354" s="16" t="s">
        <v>34</v>
      </c>
      <c r="I354" s="13" t="s">
        <v>1613</v>
      </c>
      <c r="J354" s="25">
        <v>130</v>
      </c>
      <c r="K354" s="24">
        <v>44927</v>
      </c>
      <c r="L354" s="24">
        <v>45231</v>
      </c>
      <c r="M354" s="16" t="s">
        <v>1555</v>
      </c>
      <c r="N354" s="16" t="s">
        <v>1659</v>
      </c>
      <c r="O354" s="12" t="s">
        <v>1660</v>
      </c>
      <c r="P354" s="16" t="s">
        <v>39</v>
      </c>
      <c r="Q354" s="23">
        <v>130</v>
      </c>
      <c r="R354" s="38"/>
      <c r="S354" s="39"/>
      <c r="T354" s="39"/>
      <c r="U354" s="38">
        <f t="shared" si="18"/>
        <v>0</v>
      </c>
      <c r="V354" s="39"/>
      <c r="W354" s="39"/>
      <c r="X354" s="39"/>
      <c r="Y354" s="23">
        <f t="shared" si="16"/>
        <v>130</v>
      </c>
      <c r="Z354" s="23">
        <f t="shared" si="17"/>
        <v>130</v>
      </c>
      <c r="AA354" s="38"/>
      <c r="AB354" s="56">
        <v>1</v>
      </c>
      <c r="AC354" s="62"/>
      <c r="AD354" s="62"/>
    </row>
    <row r="355" ht="46.8" spans="1:30">
      <c r="A355" s="11">
        <v>350</v>
      </c>
      <c r="B355" s="12" t="s">
        <v>29</v>
      </c>
      <c r="C355" s="13" t="s">
        <v>1661</v>
      </c>
      <c r="D355" s="12" t="s">
        <v>31</v>
      </c>
      <c r="E355" s="14" t="s">
        <v>749</v>
      </c>
      <c r="F355" s="13" t="s">
        <v>1571</v>
      </c>
      <c r="G355" s="15" t="s">
        <v>461</v>
      </c>
      <c r="H355" s="16" t="s">
        <v>34</v>
      </c>
      <c r="I355" s="13" t="s">
        <v>1662</v>
      </c>
      <c r="J355" s="25">
        <v>35</v>
      </c>
      <c r="K355" s="24">
        <v>44927</v>
      </c>
      <c r="L355" s="24">
        <v>45231</v>
      </c>
      <c r="M355" s="16" t="s">
        <v>1663</v>
      </c>
      <c r="N355" s="16" t="s">
        <v>1664</v>
      </c>
      <c r="O355" s="12" t="s">
        <v>1665</v>
      </c>
      <c r="P355" s="16" t="s">
        <v>39</v>
      </c>
      <c r="Q355" s="23">
        <v>30.69</v>
      </c>
      <c r="R355" s="38"/>
      <c r="S355" s="39"/>
      <c r="T355" s="39"/>
      <c r="U355" s="38">
        <f t="shared" si="18"/>
        <v>4.31</v>
      </c>
      <c r="V355" s="39"/>
      <c r="W355" s="39"/>
      <c r="X355" s="39"/>
      <c r="Y355" s="23">
        <f t="shared" si="16"/>
        <v>35</v>
      </c>
      <c r="Z355" s="23">
        <f t="shared" si="17"/>
        <v>30.69</v>
      </c>
      <c r="AA355" s="38">
        <v>4.31</v>
      </c>
      <c r="AB355" s="56">
        <v>1</v>
      </c>
      <c r="AC355" s="62"/>
      <c r="AD355" s="62"/>
    </row>
    <row r="356" ht="46.8" spans="1:30">
      <c r="A356" s="11">
        <v>351</v>
      </c>
      <c r="B356" s="16" t="s">
        <v>29</v>
      </c>
      <c r="C356" s="16" t="s">
        <v>1666</v>
      </c>
      <c r="D356" s="15" t="s">
        <v>31</v>
      </c>
      <c r="E356" s="16" t="s">
        <v>32</v>
      </c>
      <c r="F356" s="16" t="s">
        <v>32</v>
      </c>
      <c r="G356" s="16" t="s">
        <v>1667</v>
      </c>
      <c r="H356" s="16" t="s">
        <v>42</v>
      </c>
      <c r="I356" s="16" t="s">
        <v>1668</v>
      </c>
      <c r="J356" s="21">
        <v>130</v>
      </c>
      <c r="K356" s="66">
        <v>44927</v>
      </c>
      <c r="L356" s="66">
        <v>45261</v>
      </c>
      <c r="M356" s="16" t="s">
        <v>1669</v>
      </c>
      <c r="N356" s="67" t="s">
        <v>1670</v>
      </c>
      <c r="O356" s="67" t="s">
        <v>1671</v>
      </c>
      <c r="P356" s="16" t="s">
        <v>54</v>
      </c>
      <c r="Q356" s="35"/>
      <c r="R356" s="84"/>
      <c r="S356" s="35"/>
      <c r="T356" s="72"/>
      <c r="U356" s="38">
        <f t="shared" si="18"/>
        <v>130</v>
      </c>
      <c r="V356" s="36"/>
      <c r="W356" s="35"/>
      <c r="X356" s="72"/>
      <c r="Y356" s="23">
        <f t="shared" si="16"/>
        <v>130</v>
      </c>
      <c r="Z356" s="23"/>
      <c r="AA356" s="72"/>
      <c r="AB356" s="56"/>
      <c r="AC356" s="38"/>
      <c r="AD356" s="54"/>
    </row>
    <row r="357" ht="78" spans="1:30">
      <c r="A357" s="11">
        <v>352</v>
      </c>
      <c r="B357" s="16" t="s">
        <v>29</v>
      </c>
      <c r="C357" s="58" t="s">
        <v>541</v>
      </c>
      <c r="D357" s="12" t="s">
        <v>31</v>
      </c>
      <c r="E357" s="16" t="s">
        <v>542</v>
      </c>
      <c r="F357" s="16" t="s">
        <v>542</v>
      </c>
      <c r="G357" s="15" t="s">
        <v>167</v>
      </c>
      <c r="H357" s="16" t="s">
        <v>543</v>
      </c>
      <c r="I357" s="16" t="s">
        <v>1672</v>
      </c>
      <c r="J357" s="21">
        <v>2.26</v>
      </c>
      <c r="K357" s="24">
        <v>44928</v>
      </c>
      <c r="L357" s="24">
        <v>45232</v>
      </c>
      <c r="M357" s="16" t="s">
        <v>1673</v>
      </c>
      <c r="N357" s="67" t="s">
        <v>1674</v>
      </c>
      <c r="O357" s="67" t="s">
        <v>1674</v>
      </c>
      <c r="P357" s="16" t="s">
        <v>547</v>
      </c>
      <c r="Q357" s="35">
        <v>2.26</v>
      </c>
      <c r="R357" s="35"/>
      <c r="S357" s="70"/>
      <c r="T357" s="71"/>
      <c r="U357" s="38">
        <f t="shared" si="18"/>
        <v>0</v>
      </c>
      <c r="V357" s="36"/>
      <c r="W357" s="70"/>
      <c r="X357" s="70"/>
      <c r="Y357" s="23">
        <f t="shared" si="16"/>
        <v>2.26</v>
      </c>
      <c r="Z357" s="23">
        <f t="shared" si="17"/>
        <v>2.26</v>
      </c>
      <c r="AA357" s="35"/>
      <c r="AB357" s="56">
        <v>1</v>
      </c>
      <c r="AC357" s="54"/>
      <c r="AD357" s="132"/>
    </row>
    <row r="358" ht="46.8" spans="1:30">
      <c r="A358" s="11">
        <v>353</v>
      </c>
      <c r="B358" s="16" t="s">
        <v>29</v>
      </c>
      <c r="C358" s="16" t="s">
        <v>1675</v>
      </c>
      <c r="D358" s="15" t="s">
        <v>31</v>
      </c>
      <c r="E358" s="16" t="s">
        <v>1045</v>
      </c>
      <c r="F358" s="16" t="s">
        <v>1045</v>
      </c>
      <c r="G358" s="16" t="s">
        <v>1667</v>
      </c>
      <c r="H358" s="16" t="s">
        <v>543</v>
      </c>
      <c r="I358" s="16" t="s">
        <v>1676</v>
      </c>
      <c r="J358" s="99">
        <v>16.4</v>
      </c>
      <c r="K358" s="100">
        <v>44927</v>
      </c>
      <c r="L358" s="100">
        <v>45261</v>
      </c>
      <c r="M358" s="16" t="s">
        <v>1677</v>
      </c>
      <c r="N358" s="101" t="s">
        <v>1678</v>
      </c>
      <c r="O358" s="101" t="s">
        <v>1678</v>
      </c>
      <c r="P358" s="16" t="s">
        <v>547</v>
      </c>
      <c r="Q358" s="111"/>
      <c r="R358" s="112"/>
      <c r="S358" s="113"/>
      <c r="T358" s="114"/>
      <c r="U358" s="38">
        <f t="shared" si="18"/>
        <v>16.4</v>
      </c>
      <c r="V358" s="115"/>
      <c r="W358" s="113"/>
      <c r="X358" s="113"/>
      <c r="Y358" s="23">
        <f t="shared" si="16"/>
        <v>16.4</v>
      </c>
      <c r="Z358" s="23"/>
      <c r="AA358" s="111">
        <v>16.4</v>
      </c>
      <c r="AB358" s="53"/>
      <c r="AC358" s="55">
        <f>AA358/SUM(U358:X358)</f>
        <v>1</v>
      </c>
      <c r="AD358" s="133"/>
    </row>
    <row r="359" ht="46.8" spans="1:30">
      <c r="A359" s="11">
        <v>354</v>
      </c>
      <c r="B359" s="16" t="s">
        <v>29</v>
      </c>
      <c r="C359" s="93" t="s">
        <v>1679</v>
      </c>
      <c r="D359" s="12" t="s">
        <v>31</v>
      </c>
      <c r="E359" s="16" t="s">
        <v>1101</v>
      </c>
      <c r="F359" s="15" t="s">
        <v>1101</v>
      </c>
      <c r="G359" s="16" t="s">
        <v>697</v>
      </c>
      <c r="H359" s="16" t="s">
        <v>34</v>
      </c>
      <c r="I359" s="16" t="s">
        <v>1680</v>
      </c>
      <c r="J359" s="21">
        <v>15.08</v>
      </c>
      <c r="K359" s="66">
        <v>44927</v>
      </c>
      <c r="L359" s="66">
        <v>45261</v>
      </c>
      <c r="M359" s="16" t="s">
        <v>1681</v>
      </c>
      <c r="N359" s="80" t="s">
        <v>1682</v>
      </c>
      <c r="O359" s="16" t="s">
        <v>1032</v>
      </c>
      <c r="P359" s="16" t="s">
        <v>39</v>
      </c>
      <c r="Q359" s="35">
        <v>15.08</v>
      </c>
      <c r="R359" s="35"/>
      <c r="S359" s="70"/>
      <c r="T359" s="86"/>
      <c r="U359" s="38">
        <f t="shared" si="18"/>
        <v>0</v>
      </c>
      <c r="V359" s="36"/>
      <c r="W359" s="70"/>
      <c r="X359" s="70"/>
      <c r="Y359" s="23">
        <f t="shared" si="16"/>
        <v>15.08</v>
      </c>
      <c r="Z359" s="23">
        <f t="shared" si="17"/>
        <v>15.08</v>
      </c>
      <c r="AA359" s="35"/>
      <c r="AB359" s="56">
        <v>1</v>
      </c>
      <c r="AC359" s="54"/>
      <c r="AD359" s="54"/>
    </row>
    <row r="360" ht="46.8" spans="1:30">
      <c r="A360" s="11">
        <v>355</v>
      </c>
      <c r="B360" s="16" t="s">
        <v>29</v>
      </c>
      <c r="C360" s="93" t="s">
        <v>1133</v>
      </c>
      <c r="D360" s="12" t="s">
        <v>31</v>
      </c>
      <c r="E360" s="16" t="s">
        <v>1101</v>
      </c>
      <c r="F360" s="15" t="s">
        <v>1101</v>
      </c>
      <c r="G360" s="16" t="s">
        <v>1134</v>
      </c>
      <c r="H360" s="16" t="s">
        <v>543</v>
      </c>
      <c r="I360" s="16" t="s">
        <v>1683</v>
      </c>
      <c r="J360" s="21">
        <v>9.2</v>
      </c>
      <c r="K360" s="66">
        <v>44927</v>
      </c>
      <c r="L360" s="66">
        <v>45261</v>
      </c>
      <c r="M360" s="16" t="s">
        <v>1684</v>
      </c>
      <c r="N360" s="80" t="s">
        <v>1685</v>
      </c>
      <c r="O360" s="80" t="s">
        <v>1686</v>
      </c>
      <c r="P360" s="15" t="s">
        <v>39</v>
      </c>
      <c r="Q360" s="35"/>
      <c r="R360" s="84"/>
      <c r="S360" s="70"/>
      <c r="T360" s="86"/>
      <c r="U360" s="38">
        <f t="shared" si="18"/>
        <v>9.2</v>
      </c>
      <c r="V360" s="36"/>
      <c r="W360" s="36"/>
      <c r="X360" s="70"/>
      <c r="Y360" s="23">
        <f t="shared" si="16"/>
        <v>9.2</v>
      </c>
      <c r="Z360" s="23"/>
      <c r="AA360" s="35"/>
      <c r="AB360" s="56">
        <v>1</v>
      </c>
      <c r="AC360" s="54"/>
      <c r="AD360" s="54"/>
    </row>
    <row r="361" ht="46.8" spans="1:30">
      <c r="A361" s="11">
        <v>356</v>
      </c>
      <c r="B361" s="16" t="s">
        <v>29</v>
      </c>
      <c r="C361" s="94" t="s">
        <v>1687</v>
      </c>
      <c r="D361" s="12" t="s">
        <v>31</v>
      </c>
      <c r="E361" s="94" t="s">
        <v>1101</v>
      </c>
      <c r="F361" s="15" t="s">
        <v>1101</v>
      </c>
      <c r="G361" s="16" t="s">
        <v>1134</v>
      </c>
      <c r="H361" s="16" t="s">
        <v>543</v>
      </c>
      <c r="I361" s="94" t="s">
        <v>1688</v>
      </c>
      <c r="J361" s="102">
        <v>10.1</v>
      </c>
      <c r="K361" s="66">
        <v>44927</v>
      </c>
      <c r="L361" s="66">
        <v>45261</v>
      </c>
      <c r="M361" s="94" t="s">
        <v>1148</v>
      </c>
      <c r="N361" s="103" t="s">
        <v>1689</v>
      </c>
      <c r="O361" s="103" t="s">
        <v>1689</v>
      </c>
      <c r="P361" s="104" t="s">
        <v>547</v>
      </c>
      <c r="Q361" s="116">
        <v>10.1</v>
      </c>
      <c r="R361" s="116"/>
      <c r="S361" s="117"/>
      <c r="T361" s="118"/>
      <c r="U361" s="38">
        <f t="shared" si="18"/>
        <v>0</v>
      </c>
      <c r="V361" s="119"/>
      <c r="W361" s="117"/>
      <c r="X361" s="117"/>
      <c r="Y361" s="23">
        <f t="shared" si="16"/>
        <v>10.1</v>
      </c>
      <c r="Z361" s="23">
        <f t="shared" si="17"/>
        <v>10.1</v>
      </c>
      <c r="AA361" s="35"/>
      <c r="AB361" s="56">
        <v>1</v>
      </c>
      <c r="AC361" s="134"/>
      <c r="AD361" s="135"/>
    </row>
    <row r="362" ht="46.8" spans="1:30">
      <c r="A362" s="11">
        <v>357</v>
      </c>
      <c r="B362" s="16" t="s">
        <v>29</v>
      </c>
      <c r="C362" s="95" t="s">
        <v>1498</v>
      </c>
      <c r="D362" s="12" t="s">
        <v>31</v>
      </c>
      <c r="E362" s="96" t="s">
        <v>1456</v>
      </c>
      <c r="F362" s="16" t="s">
        <v>1456</v>
      </c>
      <c r="G362" s="96" t="s">
        <v>1499</v>
      </c>
      <c r="H362" s="16" t="s">
        <v>543</v>
      </c>
      <c r="I362" s="96" t="s">
        <v>1690</v>
      </c>
      <c r="J362" s="105">
        <v>48</v>
      </c>
      <c r="K362" s="106">
        <v>44927</v>
      </c>
      <c r="L362" s="106">
        <v>45261</v>
      </c>
      <c r="M362" s="96" t="s">
        <v>1691</v>
      </c>
      <c r="N362" s="107" t="s">
        <v>1692</v>
      </c>
      <c r="O362" s="96" t="s">
        <v>1692</v>
      </c>
      <c r="P362" s="96" t="s">
        <v>39</v>
      </c>
      <c r="Q362" s="120"/>
      <c r="R362" s="121"/>
      <c r="S362" s="122"/>
      <c r="T362" s="123"/>
      <c r="U362" s="38">
        <f t="shared" si="18"/>
        <v>48</v>
      </c>
      <c r="V362" s="124"/>
      <c r="W362" s="122"/>
      <c r="X362" s="122"/>
      <c r="Y362" s="23">
        <f t="shared" si="16"/>
        <v>48</v>
      </c>
      <c r="Z362" s="23"/>
      <c r="AA362" s="35"/>
      <c r="AB362" s="56"/>
      <c r="AC362" s="136"/>
      <c r="AD362" s="137"/>
    </row>
    <row r="363" ht="46.8" spans="1:30">
      <c r="A363" s="11">
        <v>358</v>
      </c>
      <c r="B363" s="16" t="s">
        <v>29</v>
      </c>
      <c r="C363" s="16" t="s">
        <v>1693</v>
      </c>
      <c r="D363" s="12" t="s">
        <v>31</v>
      </c>
      <c r="E363" s="16" t="s">
        <v>1571</v>
      </c>
      <c r="F363" s="13" t="s">
        <v>1571</v>
      </c>
      <c r="G363" s="16" t="s">
        <v>1572</v>
      </c>
      <c r="H363" s="16" t="s">
        <v>543</v>
      </c>
      <c r="I363" s="16" t="s">
        <v>1694</v>
      </c>
      <c r="J363" s="21">
        <v>3.7</v>
      </c>
      <c r="K363" s="66">
        <v>44927</v>
      </c>
      <c r="L363" s="66">
        <v>45261</v>
      </c>
      <c r="M363" s="16" t="s">
        <v>1695</v>
      </c>
      <c r="N363" s="67" t="s">
        <v>1696</v>
      </c>
      <c r="O363" s="67" t="s">
        <v>1696</v>
      </c>
      <c r="P363" s="16" t="s">
        <v>39</v>
      </c>
      <c r="Q363" s="35">
        <v>2.6</v>
      </c>
      <c r="R363" s="35"/>
      <c r="S363" s="70"/>
      <c r="T363" s="71"/>
      <c r="U363" s="38">
        <f t="shared" si="18"/>
        <v>1.1</v>
      </c>
      <c r="V363" s="36"/>
      <c r="W363" s="70"/>
      <c r="X363" s="70"/>
      <c r="Y363" s="23">
        <f t="shared" si="16"/>
        <v>3.7</v>
      </c>
      <c r="Z363" s="23">
        <f t="shared" si="17"/>
        <v>2.6</v>
      </c>
      <c r="AA363" s="38">
        <v>1.1</v>
      </c>
      <c r="AB363" s="53">
        <v>1</v>
      </c>
      <c r="AC363" s="55">
        <f>AA363/SUM(U363:X363)</f>
        <v>1</v>
      </c>
      <c r="AD363" s="54"/>
    </row>
    <row r="364" ht="46.8" spans="1:30">
      <c r="A364" s="11">
        <v>359</v>
      </c>
      <c r="B364" s="16" t="s">
        <v>29</v>
      </c>
      <c r="C364" s="16" t="s">
        <v>1697</v>
      </c>
      <c r="D364" s="15" t="s">
        <v>31</v>
      </c>
      <c r="E364" s="16" t="s">
        <v>1571</v>
      </c>
      <c r="F364" s="13" t="s">
        <v>1571</v>
      </c>
      <c r="G364" s="16" t="s">
        <v>136</v>
      </c>
      <c r="H364" s="16" t="s">
        <v>34</v>
      </c>
      <c r="I364" s="16" t="s">
        <v>1698</v>
      </c>
      <c r="J364" s="21">
        <v>5</v>
      </c>
      <c r="K364" s="66">
        <v>44927</v>
      </c>
      <c r="L364" s="66">
        <v>45261</v>
      </c>
      <c r="M364" s="16" t="s">
        <v>1699</v>
      </c>
      <c r="N364" s="67" t="s">
        <v>1700</v>
      </c>
      <c r="O364" s="16" t="s">
        <v>1701</v>
      </c>
      <c r="P364" s="16" t="s">
        <v>39</v>
      </c>
      <c r="Q364" s="35"/>
      <c r="R364" s="84"/>
      <c r="S364" s="70"/>
      <c r="T364" s="71"/>
      <c r="U364" s="38">
        <f t="shared" si="18"/>
        <v>5</v>
      </c>
      <c r="V364" s="36"/>
      <c r="W364" s="70"/>
      <c r="X364" s="70"/>
      <c r="Y364" s="23">
        <f t="shared" si="16"/>
        <v>5</v>
      </c>
      <c r="Z364" s="23"/>
      <c r="AA364" s="35">
        <v>5</v>
      </c>
      <c r="AB364" s="53"/>
      <c r="AC364" s="55">
        <f>AA364/SUM(U364:X364)</f>
        <v>1</v>
      </c>
      <c r="AD364" s="54"/>
    </row>
    <row r="365" ht="46.8" spans="1:30">
      <c r="A365" s="11">
        <v>360</v>
      </c>
      <c r="B365" s="18" t="s">
        <v>29</v>
      </c>
      <c r="C365" s="16" t="s">
        <v>1702</v>
      </c>
      <c r="D365" s="12" t="s">
        <v>31</v>
      </c>
      <c r="E365" s="20" t="s">
        <v>32</v>
      </c>
      <c r="F365" s="16" t="s">
        <v>1456</v>
      </c>
      <c r="G365" s="16" t="s">
        <v>1505</v>
      </c>
      <c r="H365" s="16" t="s">
        <v>34</v>
      </c>
      <c r="I365" s="16" t="s">
        <v>1703</v>
      </c>
      <c r="J365" s="21">
        <v>20</v>
      </c>
      <c r="K365" s="13">
        <v>2023.1</v>
      </c>
      <c r="L365" s="13">
        <v>2023.12</v>
      </c>
      <c r="M365" s="16" t="s">
        <v>1704</v>
      </c>
      <c r="N365" s="16" t="s">
        <v>1705</v>
      </c>
      <c r="O365" s="16" t="s">
        <v>1706</v>
      </c>
      <c r="P365" s="16" t="s">
        <v>39</v>
      </c>
      <c r="Q365" s="125"/>
      <c r="R365" s="126"/>
      <c r="S365" s="73"/>
      <c r="T365" s="73"/>
      <c r="U365" s="38">
        <f t="shared" si="18"/>
        <v>20</v>
      </c>
      <c r="V365" s="127"/>
      <c r="W365" s="73"/>
      <c r="X365" s="128"/>
      <c r="Y365" s="23">
        <f t="shared" si="16"/>
        <v>20</v>
      </c>
      <c r="Z365" s="23"/>
      <c r="AA365" s="41"/>
      <c r="AB365" s="56"/>
      <c r="AC365" s="128"/>
      <c r="AD365" s="73"/>
    </row>
    <row r="366" ht="46.8" spans="1:30">
      <c r="A366" s="11">
        <v>361</v>
      </c>
      <c r="B366" s="18" t="s">
        <v>29</v>
      </c>
      <c r="C366" s="16" t="s">
        <v>1707</v>
      </c>
      <c r="D366" s="12" t="s">
        <v>31</v>
      </c>
      <c r="E366" s="20" t="s">
        <v>32</v>
      </c>
      <c r="F366" s="16" t="s">
        <v>1456</v>
      </c>
      <c r="G366" s="16" t="s">
        <v>1499</v>
      </c>
      <c r="H366" s="16" t="s">
        <v>42</v>
      </c>
      <c r="I366" s="16" t="s">
        <v>1708</v>
      </c>
      <c r="J366" s="21">
        <v>20</v>
      </c>
      <c r="K366" s="13">
        <v>2023.1</v>
      </c>
      <c r="L366" s="13">
        <v>2023.12</v>
      </c>
      <c r="M366" s="16" t="s">
        <v>1704</v>
      </c>
      <c r="N366" s="16" t="s">
        <v>1709</v>
      </c>
      <c r="O366" s="16" t="s">
        <v>1710</v>
      </c>
      <c r="P366" s="16" t="s">
        <v>47</v>
      </c>
      <c r="Q366" s="125"/>
      <c r="R366" s="126"/>
      <c r="S366" s="73"/>
      <c r="T366" s="73"/>
      <c r="U366" s="38">
        <f t="shared" si="18"/>
        <v>20</v>
      </c>
      <c r="V366" s="127"/>
      <c r="W366" s="73"/>
      <c r="X366" s="128"/>
      <c r="Y366" s="23">
        <f t="shared" si="16"/>
        <v>20</v>
      </c>
      <c r="Z366" s="23"/>
      <c r="AA366" s="41"/>
      <c r="AB366" s="56"/>
      <c r="AC366" s="128"/>
      <c r="AD366" s="73"/>
    </row>
    <row r="367" ht="46.8" spans="1:30">
      <c r="A367" s="11">
        <v>362</v>
      </c>
      <c r="B367" s="18" t="s">
        <v>29</v>
      </c>
      <c r="C367" s="16" t="s">
        <v>1711</v>
      </c>
      <c r="D367" s="12" t="s">
        <v>31</v>
      </c>
      <c r="E367" s="20" t="s">
        <v>727</v>
      </c>
      <c r="F367" s="16" t="s">
        <v>1456</v>
      </c>
      <c r="G367" s="16" t="s">
        <v>251</v>
      </c>
      <c r="H367" s="16" t="s">
        <v>42</v>
      </c>
      <c r="I367" s="16" t="s">
        <v>1712</v>
      </c>
      <c r="J367" s="21">
        <v>26</v>
      </c>
      <c r="K367" s="13">
        <v>2023.1</v>
      </c>
      <c r="L367" s="13">
        <v>2023.12</v>
      </c>
      <c r="M367" s="16" t="s">
        <v>1713</v>
      </c>
      <c r="N367" s="16" t="s">
        <v>1714</v>
      </c>
      <c r="O367" s="16" t="s">
        <v>1715</v>
      </c>
      <c r="P367" s="16" t="s">
        <v>47</v>
      </c>
      <c r="Q367" s="125"/>
      <c r="R367" s="126"/>
      <c r="S367" s="73"/>
      <c r="T367" s="73"/>
      <c r="U367" s="38">
        <f t="shared" si="18"/>
        <v>26</v>
      </c>
      <c r="V367" s="127"/>
      <c r="W367" s="73"/>
      <c r="X367" s="128"/>
      <c r="Y367" s="23">
        <f t="shared" si="16"/>
        <v>26</v>
      </c>
      <c r="Z367" s="23"/>
      <c r="AA367" s="41"/>
      <c r="AB367" s="56"/>
      <c r="AC367" s="128"/>
      <c r="AD367" s="73"/>
    </row>
    <row r="368" ht="46.8" spans="1:30">
      <c r="A368" s="11">
        <v>363</v>
      </c>
      <c r="B368" s="18" t="s">
        <v>29</v>
      </c>
      <c r="C368" s="16" t="s">
        <v>1716</v>
      </c>
      <c r="D368" s="12" t="s">
        <v>31</v>
      </c>
      <c r="E368" s="20" t="s">
        <v>173</v>
      </c>
      <c r="F368" s="16" t="s">
        <v>1456</v>
      </c>
      <c r="G368" s="16" t="s">
        <v>283</v>
      </c>
      <c r="H368" s="16" t="s">
        <v>42</v>
      </c>
      <c r="I368" s="16" t="s">
        <v>1717</v>
      </c>
      <c r="J368" s="27">
        <v>10</v>
      </c>
      <c r="K368" s="13">
        <v>2023.1</v>
      </c>
      <c r="L368" s="13">
        <v>2023.12</v>
      </c>
      <c r="M368" s="16" t="s">
        <v>1718</v>
      </c>
      <c r="N368" s="16" t="s">
        <v>1719</v>
      </c>
      <c r="O368" s="16" t="s">
        <v>1720</v>
      </c>
      <c r="P368" s="16" t="s">
        <v>47</v>
      </c>
      <c r="Q368" s="125"/>
      <c r="R368" s="126"/>
      <c r="S368" s="73"/>
      <c r="T368" s="73"/>
      <c r="U368" s="38">
        <f t="shared" si="18"/>
        <v>10</v>
      </c>
      <c r="V368" s="127"/>
      <c r="W368" s="73"/>
      <c r="X368" s="128"/>
      <c r="Y368" s="23">
        <f t="shared" si="16"/>
        <v>10</v>
      </c>
      <c r="Z368" s="23"/>
      <c r="AA368" s="41"/>
      <c r="AB368" s="56"/>
      <c r="AC368" s="128"/>
      <c r="AD368" s="73"/>
    </row>
    <row r="369" ht="46.8" spans="1:30">
      <c r="A369" s="11">
        <v>364</v>
      </c>
      <c r="B369" s="18" t="s">
        <v>29</v>
      </c>
      <c r="C369" s="13" t="s">
        <v>1721</v>
      </c>
      <c r="D369" s="12" t="s">
        <v>31</v>
      </c>
      <c r="E369" s="14" t="s">
        <v>32</v>
      </c>
      <c r="F369" s="13" t="s">
        <v>1270</v>
      </c>
      <c r="G369" s="16" t="s">
        <v>389</v>
      </c>
      <c r="H369" s="16" t="s">
        <v>42</v>
      </c>
      <c r="I369" s="13" t="s">
        <v>1722</v>
      </c>
      <c r="J369" s="27">
        <v>25</v>
      </c>
      <c r="K369" s="13">
        <v>2023.1</v>
      </c>
      <c r="L369" s="13">
        <v>2023.12</v>
      </c>
      <c r="M369" s="16" t="s">
        <v>1723</v>
      </c>
      <c r="N369" s="15" t="s">
        <v>1724</v>
      </c>
      <c r="O369" s="15" t="s">
        <v>1725</v>
      </c>
      <c r="P369" s="16" t="s">
        <v>47</v>
      </c>
      <c r="Q369" s="125"/>
      <c r="R369" s="126"/>
      <c r="S369" s="73"/>
      <c r="T369" s="73"/>
      <c r="U369" s="38">
        <f t="shared" si="18"/>
        <v>25</v>
      </c>
      <c r="V369" s="127"/>
      <c r="W369" s="73"/>
      <c r="X369" s="73"/>
      <c r="Y369" s="23">
        <f t="shared" si="16"/>
        <v>25</v>
      </c>
      <c r="Z369" s="23"/>
      <c r="AA369" s="125"/>
      <c r="AB369" s="56"/>
      <c r="AC369" s="73"/>
      <c r="AD369" s="73"/>
    </row>
    <row r="370" ht="46.8" spans="1:30">
      <c r="A370" s="11">
        <v>365</v>
      </c>
      <c r="B370" s="18" t="s">
        <v>29</v>
      </c>
      <c r="C370" s="13" t="s">
        <v>1726</v>
      </c>
      <c r="D370" s="12" t="s">
        <v>31</v>
      </c>
      <c r="E370" s="14" t="s">
        <v>173</v>
      </c>
      <c r="F370" s="13" t="s">
        <v>1270</v>
      </c>
      <c r="G370" s="16" t="s">
        <v>86</v>
      </c>
      <c r="H370" s="16" t="s">
        <v>42</v>
      </c>
      <c r="I370" s="13" t="s">
        <v>1727</v>
      </c>
      <c r="J370" s="27">
        <v>30</v>
      </c>
      <c r="K370" s="13">
        <v>2023.1</v>
      </c>
      <c r="L370" s="13">
        <v>2023.12</v>
      </c>
      <c r="M370" s="16" t="s">
        <v>1728</v>
      </c>
      <c r="N370" s="58" t="s">
        <v>1729</v>
      </c>
      <c r="O370" s="58" t="s">
        <v>1730</v>
      </c>
      <c r="P370" s="16" t="s">
        <v>47</v>
      </c>
      <c r="Q370" s="125"/>
      <c r="R370" s="126"/>
      <c r="S370" s="73"/>
      <c r="T370" s="73"/>
      <c r="U370" s="38">
        <v>1.38</v>
      </c>
      <c r="V370" s="127">
        <v>28.62</v>
      </c>
      <c r="W370" s="73"/>
      <c r="X370" s="73"/>
      <c r="Y370" s="23">
        <f t="shared" si="16"/>
        <v>30</v>
      </c>
      <c r="Z370" s="23"/>
      <c r="AA370" s="125"/>
      <c r="AB370" s="56"/>
      <c r="AC370" s="73"/>
      <c r="AD370" s="73"/>
    </row>
    <row r="371" ht="46.8" spans="1:30">
      <c r="A371" s="11">
        <v>366</v>
      </c>
      <c r="B371" s="18" t="s">
        <v>29</v>
      </c>
      <c r="C371" s="13" t="s">
        <v>1731</v>
      </c>
      <c r="D371" s="12" t="s">
        <v>31</v>
      </c>
      <c r="E371" s="14" t="s">
        <v>173</v>
      </c>
      <c r="F371" s="13" t="s">
        <v>1270</v>
      </c>
      <c r="G371" s="16" t="s">
        <v>389</v>
      </c>
      <c r="H371" s="16" t="s">
        <v>34</v>
      </c>
      <c r="I371" s="13" t="s">
        <v>1732</v>
      </c>
      <c r="J371" s="27">
        <v>22</v>
      </c>
      <c r="K371" s="13">
        <v>2023.1</v>
      </c>
      <c r="L371" s="13">
        <v>2023.12</v>
      </c>
      <c r="M371" s="16" t="s">
        <v>1239</v>
      </c>
      <c r="N371" s="15" t="s">
        <v>321</v>
      </c>
      <c r="O371" s="97" t="s">
        <v>1168</v>
      </c>
      <c r="P371" s="16" t="s">
        <v>39</v>
      </c>
      <c r="Q371" s="125"/>
      <c r="R371" s="126"/>
      <c r="S371" s="73"/>
      <c r="T371" s="73"/>
      <c r="U371" s="38"/>
      <c r="V371" s="127">
        <v>22</v>
      </c>
      <c r="W371" s="73"/>
      <c r="X371" s="73"/>
      <c r="Y371" s="23">
        <f t="shared" si="16"/>
        <v>22</v>
      </c>
      <c r="Z371" s="23"/>
      <c r="AA371" s="125"/>
      <c r="AB371" s="56"/>
      <c r="AC371" s="73"/>
      <c r="AD371" s="73"/>
    </row>
    <row r="372" ht="62.4" spans="1:30">
      <c r="A372" s="11">
        <v>367</v>
      </c>
      <c r="B372" s="18" t="s">
        <v>29</v>
      </c>
      <c r="C372" s="16" t="s">
        <v>1733</v>
      </c>
      <c r="D372" s="12" t="s">
        <v>31</v>
      </c>
      <c r="E372" s="15" t="s">
        <v>1399</v>
      </c>
      <c r="F372" s="15" t="s">
        <v>1399</v>
      </c>
      <c r="G372" s="16" t="s">
        <v>354</v>
      </c>
      <c r="H372" s="16" t="s">
        <v>42</v>
      </c>
      <c r="I372" s="16" t="s">
        <v>1734</v>
      </c>
      <c r="J372" s="27">
        <v>10</v>
      </c>
      <c r="K372" s="13">
        <v>2023.1</v>
      </c>
      <c r="L372" s="13">
        <v>2023.12</v>
      </c>
      <c r="M372" s="13" t="s">
        <v>1735</v>
      </c>
      <c r="N372" s="13" t="s">
        <v>1734</v>
      </c>
      <c r="O372" s="108" t="s">
        <v>1736</v>
      </c>
      <c r="P372" s="16" t="s">
        <v>47</v>
      </c>
      <c r="Q372" s="35"/>
      <c r="R372" s="129"/>
      <c r="S372" s="130"/>
      <c r="T372" s="130"/>
      <c r="U372" s="38"/>
      <c r="V372" s="131">
        <v>10</v>
      </c>
      <c r="W372" s="130"/>
      <c r="X372" s="54"/>
      <c r="Y372" s="23">
        <f t="shared" si="16"/>
        <v>10</v>
      </c>
      <c r="Z372" s="23"/>
      <c r="AA372" s="35"/>
      <c r="AB372" s="56"/>
      <c r="AC372" s="73"/>
      <c r="AD372" s="73"/>
    </row>
    <row r="373" ht="46.8" spans="1:30">
      <c r="A373" s="11">
        <v>368</v>
      </c>
      <c r="B373" s="18" t="s">
        <v>29</v>
      </c>
      <c r="C373" s="13" t="s">
        <v>1737</v>
      </c>
      <c r="D373" s="12" t="s">
        <v>31</v>
      </c>
      <c r="E373" s="14" t="s">
        <v>158</v>
      </c>
      <c r="F373" s="16" t="s">
        <v>1101</v>
      </c>
      <c r="G373" s="97" t="s">
        <v>287</v>
      </c>
      <c r="H373" s="16" t="s">
        <v>42</v>
      </c>
      <c r="I373" s="13" t="s">
        <v>1738</v>
      </c>
      <c r="J373" s="27">
        <v>37.58</v>
      </c>
      <c r="K373" s="13">
        <v>2023.1</v>
      </c>
      <c r="L373" s="13">
        <v>2023.12</v>
      </c>
      <c r="M373" s="16" t="s">
        <v>1739</v>
      </c>
      <c r="N373" s="97">
        <v>400</v>
      </c>
      <c r="O373" s="15">
        <v>40</v>
      </c>
      <c r="P373" s="16" t="s">
        <v>47</v>
      </c>
      <c r="Q373" s="125"/>
      <c r="R373" s="126"/>
      <c r="S373" s="73"/>
      <c r="T373" s="73"/>
      <c r="U373" s="38"/>
      <c r="V373" s="127">
        <v>37.58</v>
      </c>
      <c r="W373" s="73"/>
      <c r="X373" s="73"/>
      <c r="Y373" s="23">
        <f t="shared" si="16"/>
        <v>37.58</v>
      </c>
      <c r="Z373" s="23"/>
      <c r="AA373" s="125"/>
      <c r="AB373" s="56"/>
      <c r="AC373" s="73"/>
      <c r="AD373" s="73"/>
    </row>
    <row r="374" ht="46.8" spans="1:30">
      <c r="A374" s="11">
        <v>369</v>
      </c>
      <c r="B374" s="18" t="s">
        <v>29</v>
      </c>
      <c r="C374" s="13" t="s">
        <v>1740</v>
      </c>
      <c r="D374" s="12" t="s">
        <v>31</v>
      </c>
      <c r="E374" s="14" t="s">
        <v>32</v>
      </c>
      <c r="F374" s="16" t="s">
        <v>1101</v>
      </c>
      <c r="G374" s="97" t="s">
        <v>697</v>
      </c>
      <c r="H374" s="16" t="s">
        <v>42</v>
      </c>
      <c r="I374" s="13" t="s">
        <v>1741</v>
      </c>
      <c r="J374" s="27">
        <v>89.8</v>
      </c>
      <c r="K374" s="13">
        <v>2023.1</v>
      </c>
      <c r="L374" s="13">
        <v>2023.12</v>
      </c>
      <c r="M374" s="16" t="s">
        <v>1742</v>
      </c>
      <c r="N374" s="97">
        <v>320</v>
      </c>
      <c r="O374" s="97">
        <v>40</v>
      </c>
      <c r="P374" s="16" t="s">
        <v>47</v>
      </c>
      <c r="Q374" s="125"/>
      <c r="R374" s="126"/>
      <c r="S374" s="73"/>
      <c r="T374" s="73"/>
      <c r="U374" s="38"/>
      <c r="V374" s="127">
        <v>89.8</v>
      </c>
      <c r="W374" s="73"/>
      <c r="X374" s="73"/>
      <c r="Y374" s="23">
        <f t="shared" si="16"/>
        <v>89.8</v>
      </c>
      <c r="Z374" s="23"/>
      <c r="AA374" s="125"/>
      <c r="AB374" s="56"/>
      <c r="AC374" s="73"/>
      <c r="AD374" s="73"/>
    </row>
    <row r="375" ht="46.8" spans="1:30">
      <c r="A375" s="11">
        <v>370</v>
      </c>
      <c r="B375" s="18" t="s">
        <v>29</v>
      </c>
      <c r="C375" s="16" t="s">
        <v>1743</v>
      </c>
      <c r="D375" s="12" t="s">
        <v>31</v>
      </c>
      <c r="E375" s="97" t="s">
        <v>32</v>
      </c>
      <c r="F375" s="97" t="s">
        <v>32</v>
      </c>
      <c r="G375" s="16" t="s">
        <v>151</v>
      </c>
      <c r="H375" s="16" t="s">
        <v>42</v>
      </c>
      <c r="I375" s="16" t="s">
        <v>1744</v>
      </c>
      <c r="J375" s="21">
        <v>62.51</v>
      </c>
      <c r="K375" s="13">
        <v>2023.1</v>
      </c>
      <c r="L375" s="13">
        <v>2023.12</v>
      </c>
      <c r="M375" s="16" t="s">
        <v>1745</v>
      </c>
      <c r="N375" s="97" t="s">
        <v>1746</v>
      </c>
      <c r="O375" s="97" t="s">
        <v>1747</v>
      </c>
      <c r="P375" s="16" t="s">
        <v>54</v>
      </c>
      <c r="Q375" s="35"/>
      <c r="R375" s="84"/>
      <c r="S375" s="36"/>
      <c r="T375" s="36">
        <v>62.51</v>
      </c>
      <c r="U375" s="38">
        <f t="shared" si="18"/>
        <v>0</v>
      </c>
      <c r="V375" s="127"/>
      <c r="W375" s="128"/>
      <c r="X375" s="36"/>
      <c r="Y375" s="23">
        <f t="shared" si="16"/>
        <v>62.51</v>
      </c>
      <c r="Z375" s="23">
        <f t="shared" si="17"/>
        <v>62.51</v>
      </c>
      <c r="AA375" s="125"/>
      <c r="AB375" s="56">
        <v>1</v>
      </c>
      <c r="AC375" s="73"/>
      <c r="AD375" s="73"/>
    </row>
    <row r="376" ht="46.8" spans="1:30">
      <c r="A376" s="11">
        <v>371</v>
      </c>
      <c r="B376" s="18" t="s">
        <v>29</v>
      </c>
      <c r="C376" s="16" t="s">
        <v>1748</v>
      </c>
      <c r="D376" s="12" t="s">
        <v>31</v>
      </c>
      <c r="E376" s="97" t="s">
        <v>32</v>
      </c>
      <c r="F376" s="97" t="s">
        <v>32</v>
      </c>
      <c r="G376" s="16" t="s">
        <v>576</v>
      </c>
      <c r="H376" s="16" t="s">
        <v>42</v>
      </c>
      <c r="I376" s="16" t="s">
        <v>1749</v>
      </c>
      <c r="J376" s="27">
        <v>40.74</v>
      </c>
      <c r="K376" s="13">
        <v>2023.1</v>
      </c>
      <c r="L376" s="13">
        <v>2023.12</v>
      </c>
      <c r="M376" s="16" t="s">
        <v>1750</v>
      </c>
      <c r="N376" s="97" t="s">
        <v>1751</v>
      </c>
      <c r="O376" s="97" t="s">
        <v>1752</v>
      </c>
      <c r="P376" s="16" t="s">
        <v>54</v>
      </c>
      <c r="Q376" s="41"/>
      <c r="R376" s="84"/>
      <c r="S376" s="35"/>
      <c r="T376" s="35">
        <v>40.74</v>
      </c>
      <c r="U376" s="38">
        <f t="shared" si="18"/>
        <v>0</v>
      </c>
      <c r="V376" s="36"/>
      <c r="W376" s="54"/>
      <c r="X376" s="35"/>
      <c r="Y376" s="23">
        <f t="shared" si="16"/>
        <v>40.74</v>
      </c>
      <c r="Z376" s="23">
        <f t="shared" si="17"/>
        <v>40.74</v>
      </c>
      <c r="AA376" s="125"/>
      <c r="AB376" s="56">
        <v>1</v>
      </c>
      <c r="AC376" s="73"/>
      <c r="AD376" s="73"/>
    </row>
    <row r="377" spans="28:29">
      <c r="AB377" s="138"/>
      <c r="AC377" s="139"/>
    </row>
    <row r="378" spans="28:29">
      <c r="AB378" s="138"/>
      <c r="AC378" s="139"/>
    </row>
    <row r="379" spans="28:29">
      <c r="AB379" s="138"/>
      <c r="AC379" s="139"/>
    </row>
    <row r="380" spans="28:29">
      <c r="AB380" s="138"/>
      <c r="AC380" s="139"/>
    </row>
  </sheetData>
  <autoFilter ref="A5:AD376">
    <extLst/>
  </autoFilter>
  <mergeCells count="24">
    <mergeCell ref="A1:AD1"/>
    <mergeCell ref="Q2:Y2"/>
    <mergeCell ref="Q3:T3"/>
    <mergeCell ref="U3:X3"/>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Y3:Y4"/>
    <mergeCell ref="AD2:AD4"/>
    <mergeCell ref="Z2:AA3"/>
    <mergeCell ref="AB2:AC3"/>
  </mergeCells>
  <conditionalFormatting sqref="C71">
    <cfRule type="duplicateValues" dxfId="0" priority="87"/>
  </conditionalFormatting>
  <conditionalFormatting sqref="C139">
    <cfRule type="duplicateValues" dxfId="0" priority="81"/>
  </conditionalFormatting>
  <conditionalFormatting sqref="C162">
    <cfRule type="duplicateValues" dxfId="0" priority="79"/>
  </conditionalFormatting>
  <conditionalFormatting sqref="C165">
    <cfRule type="duplicateValues" dxfId="0" priority="77"/>
  </conditionalFormatting>
  <conditionalFormatting sqref="C183">
    <cfRule type="duplicateValues" dxfId="0" priority="75"/>
  </conditionalFormatting>
  <conditionalFormatting sqref="C192">
    <cfRule type="duplicateValues" dxfId="0" priority="72"/>
  </conditionalFormatting>
  <conditionalFormatting sqref="C193">
    <cfRule type="duplicateValues" dxfId="0" priority="74"/>
  </conditionalFormatting>
  <conditionalFormatting sqref="C194">
    <cfRule type="duplicateValues" dxfId="0" priority="73"/>
  </conditionalFormatting>
  <conditionalFormatting sqref="C205">
    <cfRule type="duplicateValues" dxfId="0" priority="67"/>
  </conditionalFormatting>
  <conditionalFormatting sqref="C208">
    <cfRule type="duplicateValues" dxfId="0" priority="66"/>
  </conditionalFormatting>
  <conditionalFormatting sqref="C211">
    <cfRule type="duplicateValues" dxfId="0" priority="64"/>
  </conditionalFormatting>
  <conditionalFormatting sqref="C213">
    <cfRule type="duplicateValues" dxfId="0" priority="62"/>
  </conditionalFormatting>
  <conditionalFormatting sqref="C226">
    <cfRule type="duplicateValues" dxfId="0" priority="56"/>
  </conditionalFormatting>
  <conditionalFormatting sqref="C231">
    <cfRule type="duplicateValues" dxfId="0" priority="54"/>
  </conditionalFormatting>
  <conditionalFormatting sqref="C232">
    <cfRule type="duplicateValues" dxfId="0" priority="53"/>
  </conditionalFormatting>
  <conditionalFormatting sqref="C233">
    <cfRule type="duplicateValues" dxfId="0" priority="52"/>
  </conditionalFormatting>
  <conditionalFormatting sqref="C236">
    <cfRule type="duplicateValues" dxfId="0" priority="51"/>
  </conditionalFormatting>
  <conditionalFormatting sqref="C237">
    <cfRule type="duplicateValues" dxfId="0" priority="50"/>
  </conditionalFormatting>
  <conditionalFormatting sqref="C240">
    <cfRule type="duplicateValues" dxfId="0" priority="48"/>
  </conditionalFormatting>
  <conditionalFormatting sqref="C244">
    <cfRule type="duplicateValues" dxfId="0" priority="47"/>
  </conditionalFormatting>
  <conditionalFormatting sqref="C261">
    <cfRule type="duplicateValues" dxfId="0" priority="44"/>
  </conditionalFormatting>
  <conditionalFormatting sqref="C262">
    <cfRule type="duplicateValues" dxfId="0" priority="43"/>
  </conditionalFormatting>
  <conditionalFormatting sqref="C263">
    <cfRule type="duplicateValues" dxfId="0" priority="42"/>
  </conditionalFormatting>
  <conditionalFormatting sqref="C264">
    <cfRule type="duplicateValues" dxfId="0" priority="41"/>
  </conditionalFormatting>
  <conditionalFormatting sqref="C302">
    <cfRule type="duplicateValues" dxfId="0" priority="39"/>
  </conditionalFormatting>
  <conditionalFormatting sqref="C309">
    <cfRule type="duplicateValues" dxfId="0" priority="37"/>
  </conditionalFormatting>
  <conditionalFormatting sqref="C310">
    <cfRule type="duplicateValues" dxfId="0" priority="36"/>
  </conditionalFormatting>
  <conditionalFormatting sqref="C311">
    <cfRule type="duplicateValues" dxfId="0" priority="35"/>
  </conditionalFormatting>
  <conditionalFormatting sqref="C312">
    <cfRule type="duplicateValues" dxfId="0" priority="34"/>
  </conditionalFormatting>
  <conditionalFormatting sqref="C313">
    <cfRule type="duplicateValues" dxfId="0" priority="33"/>
  </conditionalFormatting>
  <conditionalFormatting sqref="C314">
    <cfRule type="duplicateValues" dxfId="0" priority="32"/>
  </conditionalFormatting>
  <conditionalFormatting sqref="C315">
    <cfRule type="duplicateValues" dxfId="0" priority="31"/>
  </conditionalFormatting>
  <conditionalFormatting sqref="C317">
    <cfRule type="duplicateValues" dxfId="0" priority="28"/>
  </conditionalFormatting>
  <conditionalFormatting sqref="C318">
    <cfRule type="duplicateValues" dxfId="0" priority="29"/>
  </conditionalFormatting>
  <conditionalFormatting sqref="C320">
    <cfRule type="duplicateValues" dxfId="0" priority="26"/>
  </conditionalFormatting>
  <conditionalFormatting sqref="C321">
    <cfRule type="duplicateValues" dxfId="0" priority="27"/>
  </conditionalFormatting>
  <conditionalFormatting sqref="C322">
    <cfRule type="duplicateValues" dxfId="0" priority="23"/>
  </conditionalFormatting>
  <conditionalFormatting sqref="C323">
    <cfRule type="duplicateValues" dxfId="0" priority="24"/>
  </conditionalFormatting>
  <conditionalFormatting sqref="C324">
    <cfRule type="duplicateValues" dxfId="0" priority="25"/>
  </conditionalFormatting>
  <conditionalFormatting sqref="C326">
    <cfRule type="duplicateValues" dxfId="0" priority="22"/>
  </conditionalFormatting>
  <conditionalFormatting sqref="C350">
    <cfRule type="duplicateValues" dxfId="0" priority="19"/>
  </conditionalFormatting>
  <conditionalFormatting sqref="C351">
    <cfRule type="duplicateValues" dxfId="0" priority="18"/>
  </conditionalFormatting>
  <conditionalFormatting sqref="C354">
    <cfRule type="duplicateValues" dxfId="0" priority="16"/>
  </conditionalFormatting>
  <conditionalFormatting sqref="C356">
    <cfRule type="duplicateValues" dxfId="0" priority="13"/>
  </conditionalFormatting>
  <conditionalFormatting sqref="C360">
    <cfRule type="duplicateValues" dxfId="0" priority="9"/>
  </conditionalFormatting>
  <conditionalFormatting sqref="C361">
    <cfRule type="duplicateValues" dxfId="0" priority="8"/>
  </conditionalFormatting>
  <conditionalFormatting sqref="C362">
    <cfRule type="duplicateValues" dxfId="0" priority="6"/>
  </conditionalFormatting>
  <conditionalFormatting sqref="C374">
    <cfRule type="duplicateValues" dxfId="0" priority="4"/>
  </conditionalFormatting>
  <conditionalFormatting sqref="C375">
    <cfRule type="duplicateValues" dxfId="0" priority="3"/>
  </conditionalFormatting>
  <conditionalFormatting sqref="C6:C26">
    <cfRule type="duplicateValues" dxfId="0" priority="88"/>
  </conditionalFormatting>
  <conditionalFormatting sqref="C86:C104">
    <cfRule type="duplicateValues" dxfId="0" priority="86"/>
  </conditionalFormatting>
  <conditionalFormatting sqref="C147:C161">
    <cfRule type="duplicateValues" dxfId="0" priority="80"/>
  </conditionalFormatting>
  <conditionalFormatting sqref="C163:C164">
    <cfRule type="duplicateValues" dxfId="0" priority="78"/>
  </conditionalFormatting>
  <conditionalFormatting sqref="C203:C204">
    <cfRule type="duplicateValues" dxfId="0" priority="68"/>
  </conditionalFormatting>
  <conditionalFormatting sqref="C217:C218">
    <cfRule type="duplicateValues" dxfId="0" priority="58"/>
  </conditionalFormatting>
  <conditionalFormatting sqref="C238:C239">
    <cfRule type="duplicateValues" dxfId="0" priority="49"/>
  </conditionalFormatting>
  <conditionalFormatting sqref="C256:C257">
    <cfRule type="duplicateValues" dxfId="0" priority="45"/>
  </conditionalFormatting>
  <conditionalFormatting sqref="C346:C349">
    <cfRule type="duplicateValues" dxfId="0" priority="20"/>
  </conditionalFormatting>
  <conditionalFormatting sqref="C352:C353">
    <cfRule type="duplicateValues" dxfId="0" priority="17"/>
  </conditionalFormatting>
  <conditionalFormatting sqref="C316 C319">
    <cfRule type="duplicateValues" dxfId="0" priority="30"/>
  </conditionalFormatting>
  <pageMargins left="0.196527777777778" right="0.196527777777778" top="0.751388888888889" bottom="0.751388888888889" header="0.298611111111111" footer="0.298611111111111"/>
  <pageSetup paperSize="8" scale="4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小镇</cp:lastModifiedBy>
  <dcterms:created xsi:type="dcterms:W3CDTF">2023-05-12T11:15:00Z</dcterms:created>
  <dcterms:modified xsi:type="dcterms:W3CDTF">2023-12-28T09:48:13Z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9855DBF2322845E6861E7FC6DAEFDF9D_13</vt:lpwstr>
  </property>
</Properties>
</file>